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Ekaterina.Savchenko\Мои документы\doc\работа\Командировки\"/>
    </mc:Choice>
  </mc:AlternateContent>
  <xr:revisionPtr revIDLastSave="0" documentId="13_ncr:1_{AC6D63E1-564C-4038-9645-39EBB385F1F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 кв" sheetId="1" r:id="rId1"/>
    <sheet name="2 кв" sheetId="2" r:id="rId2"/>
    <sheet name="3 кв" sheetId="4" r:id="rId3"/>
    <sheet name="4 кв" sheetId="5" r:id="rId4"/>
    <sheet name="1кв25" sheetId="6" r:id="rId5"/>
    <sheet name="2кв25" sheetId="7" r:id="rId6"/>
    <sheet name="3 кв25" sheetId="8" r:id="rId7"/>
  </sheets>
  <definedNames>
    <definedName name="_Hlk109510007" localSheetId="0">'1 кв'!$A$37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8" l="1"/>
  <c r="K27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11" i="8"/>
  <c r="I27" i="8"/>
  <c r="G27" i="8" l="1"/>
  <c r="J38" i="7"/>
  <c r="I38" i="7"/>
  <c r="G38" i="7"/>
  <c r="H29" i="6"/>
  <c r="J29" i="6"/>
  <c r="I29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11" i="6"/>
  <c r="G29" i="6" l="1"/>
  <c r="G58" i="5" l="1"/>
  <c r="G59" i="5"/>
  <c r="G60" i="5"/>
  <c r="G61" i="5"/>
  <c r="G62" i="5"/>
  <c r="G13" i="5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12" i="5"/>
  <c r="J63" i="5" l="1"/>
  <c r="I63" i="5"/>
  <c r="G63" i="5"/>
  <c r="I13" i="1" l="1"/>
  <c r="J13" i="1"/>
  <c r="J40" i="4"/>
  <c r="I40" i="4"/>
  <c r="G35" i="4"/>
  <c r="G36" i="4"/>
  <c r="G37" i="4"/>
  <c r="G38" i="4"/>
  <c r="G39" i="4"/>
  <c r="G34" i="4"/>
  <c r="G20" i="4"/>
  <c r="G13" i="4"/>
  <c r="G14" i="4"/>
  <c r="G15" i="4"/>
  <c r="G16" i="4"/>
  <c r="G17" i="4"/>
  <c r="G40" i="4" s="1"/>
  <c r="G18" i="4"/>
  <c r="G19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12" i="4"/>
  <c r="H56" i="2"/>
  <c r="J54" i="2"/>
  <c r="G54" i="2" s="1"/>
  <c r="J51" i="2"/>
  <c r="G51" i="2" s="1"/>
  <c r="J50" i="2"/>
  <c r="J56" i="2" s="1"/>
  <c r="I36" i="2"/>
  <c r="G36" i="2" s="1"/>
  <c r="I35" i="2"/>
  <c r="G35" i="2" s="1"/>
  <c r="G34" i="2"/>
  <c r="G33" i="2"/>
  <c r="G32" i="2"/>
  <c r="G31" i="2"/>
  <c r="I25" i="2"/>
  <c r="G25" i="2" s="1"/>
  <c r="I27" i="2"/>
  <c r="G27" i="2" s="1"/>
  <c r="I21" i="2"/>
  <c r="G21" i="2" s="1"/>
  <c r="I26" i="2"/>
  <c r="G26" i="2" s="1"/>
  <c r="I24" i="2"/>
  <c r="I23" i="2"/>
  <c r="G23" i="2"/>
  <c r="I20" i="2"/>
  <c r="I18" i="2"/>
  <c r="G18" i="2" s="1"/>
  <c r="G12" i="2"/>
  <c r="G13" i="2"/>
  <c r="G14" i="2"/>
  <c r="G15" i="2"/>
  <c r="G16" i="2"/>
  <c r="G17" i="2"/>
  <c r="G19" i="2"/>
  <c r="G20" i="2"/>
  <c r="G22" i="2"/>
  <c r="G24" i="2"/>
  <c r="G28" i="2"/>
  <c r="G29" i="2"/>
  <c r="G30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2" i="2"/>
  <c r="G53" i="2"/>
  <c r="G55" i="2"/>
  <c r="G11" i="2"/>
  <c r="G12" i="1"/>
  <c r="G11" i="1"/>
  <c r="G13" i="1" s="1"/>
  <c r="I56" i="2" l="1"/>
  <c r="G50" i="2"/>
  <c r="G56" i="2" s="1"/>
</calcChain>
</file>

<file path=xl/sharedStrings.xml><?xml version="1.0" encoding="utf-8"?>
<sst xmlns="http://schemas.openxmlformats.org/spreadsheetml/2006/main" count="921" uniqueCount="126">
  <si>
    <t>о расходах на командировки должностных лиц</t>
  </si>
  <si>
    <t>п/н</t>
  </si>
  <si>
    <t>Краткая цель служебной командировки</t>
  </si>
  <si>
    <t>Источник финансирования</t>
  </si>
  <si>
    <t>АО “Uzbekistan airways”</t>
  </si>
  <si>
    <t>Мирсаидов Ш.Э.</t>
  </si>
  <si>
    <t>Санаев А.В.</t>
  </si>
  <si>
    <t xml:space="preserve">Мельников А.В. </t>
  </si>
  <si>
    <t>Хусанов У.А.</t>
  </si>
  <si>
    <t>Салимов З.И.</t>
  </si>
  <si>
    <t>Итого за отчетный период:</t>
  </si>
  <si>
    <t xml:space="preserve">Итого за предыдущий период отчетного года: </t>
  </si>
  <si>
    <t>за II квартал 2024г.</t>
  </si>
  <si>
    <t>Аблаева Э.Ш.</t>
  </si>
  <si>
    <t>Саттаров А.А.</t>
  </si>
  <si>
    <t>Ядгаров Ш.Ш.</t>
  </si>
  <si>
    <t>Агзамходжаев С.С.</t>
  </si>
  <si>
    <t>Худайкулов Ш.Ш.</t>
  </si>
  <si>
    <t>Хайруллаев Ж.З.</t>
  </si>
  <si>
    <t>Информация</t>
  </si>
  <si>
    <t>за I квартал 2024 г.</t>
  </si>
  <si>
    <r>
      <t>Территория, в которую была совершена служебная командировка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</si>
  <si>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Продолжительность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служебной командировки (в сутки) </t>
    </r>
  </si>
  <si>
    <r>
      <t xml:space="preserve">Фамилия и имя сотрудника, который осуществлял служебную командировку 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</si>
  <si>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Общая стоимость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</si>
  <si>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Из этого, виды затрат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(</t>
    </r>
    <r>
      <rPr>
        <i/>
        <sz val="9"/>
        <color theme="1"/>
        <rFont val="Times New Roman"/>
        <family val="1"/>
        <charset val="204"/>
      </rPr>
      <t>тысячи в суме</t>
    </r>
    <r>
      <rPr>
        <i/>
        <sz val="10"/>
        <color theme="1"/>
        <rFont val="Times New Roman"/>
        <family val="1"/>
        <charset val="204"/>
      </rPr>
      <t>)</t>
    </r>
  </si>
  <si>
    <t>Расходы, связанные с проживанием (гостиница или аренда жилого помещения)</t>
  </si>
  <si>
    <t>Командировочные расходы</t>
  </si>
  <si>
    <t>Ежедневные расходы</t>
  </si>
  <si>
    <t>Прочие расходы</t>
  </si>
  <si>
    <r>
      <t>(</t>
    </r>
    <r>
      <rPr>
        <b/>
        <sz val="11"/>
        <color theme="1"/>
        <rFont val="Times New Roman"/>
        <family val="1"/>
        <charset val="204"/>
      </rPr>
      <t>Квартал отчетного года, в котором были опубликованы данные</t>
    </r>
    <r>
      <rPr>
        <b/>
        <i/>
        <sz val="10"/>
        <color theme="1"/>
        <rFont val="Times New Roman"/>
        <family val="1"/>
        <charset val="204"/>
      </rPr>
      <t>)</t>
    </r>
  </si>
  <si>
    <t>анализ выполнения рейсов</t>
  </si>
  <si>
    <t>г. Фергана</t>
  </si>
  <si>
    <t>Оллаберганов С.С.</t>
  </si>
  <si>
    <t xml:space="preserve">Изоҳ: </t>
  </si>
  <si>
    <r>
      <t>1. </t>
    </r>
    <r>
      <rPr>
        <sz val="12"/>
        <color theme="1"/>
        <rFont val="Calibri"/>
        <family val="2"/>
        <charset val="204"/>
        <scheme val="minor"/>
      </rPr>
      <t xml:space="preserve">Маълумотлар мансабдор шахсларнинг </t>
    </r>
    <r>
      <rPr>
        <b/>
        <sz val="12"/>
        <color theme="1"/>
        <rFont val="Calibri"/>
        <family val="2"/>
        <charset val="204"/>
        <scheme val="minor"/>
      </rPr>
      <t>Ўзбекистон Республикаси ҳудудидаги</t>
    </r>
    <r>
      <rPr>
        <sz val="12"/>
        <color theme="1"/>
        <rFont val="Calibri"/>
        <family val="2"/>
        <charset val="204"/>
        <scheme val="minor"/>
      </rPr>
      <t xml:space="preserve"> хизмат сафарлари билан боғлиқ амалга оширган харажатлар асосида шакллантирилиб </t>
    </r>
    <r>
      <rPr>
        <i/>
        <sz val="12"/>
        <color theme="1"/>
        <rFont val="Calibri"/>
        <family val="2"/>
        <charset val="204"/>
        <scheme val="minor"/>
      </rPr>
      <t xml:space="preserve">(1,2,3 ва 4-чораклар қўшилганда жадвалнинг </t>
    </r>
    <r>
      <rPr>
        <b/>
        <i/>
        <sz val="12"/>
        <color theme="1"/>
        <rFont val="Calibri"/>
        <family val="2"/>
        <charset val="204"/>
        <scheme val="minor"/>
      </rPr>
      <t xml:space="preserve">“Ҳисобот йилининг ўтган даври бўйича жами” </t>
    </r>
    <r>
      <rPr>
        <i/>
        <sz val="12"/>
        <color theme="1"/>
        <rFont val="Calibri"/>
        <family val="2"/>
        <charset val="204"/>
        <scheme val="minor"/>
      </rPr>
      <t>сатрида 7-11-устунларнинг кўрсаткичлари молия йили давомида ўсиб борувчи тартибида киритилади)</t>
    </r>
    <r>
      <rPr>
        <sz val="12"/>
        <color theme="1"/>
        <rFont val="Calibri"/>
        <family val="2"/>
        <charset val="204"/>
        <scheme val="minor"/>
      </rPr>
      <t xml:space="preserve"> давлат органлари ва ташкилотларининг расмий веб-сайти ва</t>
    </r>
  </si>
  <si>
    <r>
      <t>Очиқ маълумотлар порталидаги саҳифасида жойлаштирилади (</t>
    </r>
    <r>
      <rPr>
        <i/>
        <sz val="12"/>
        <color theme="1"/>
        <rFont val="Calibri"/>
        <family val="2"/>
        <charset val="204"/>
        <scheme val="minor"/>
      </rPr>
      <t>давлат сирлари ва хизматда фойдаланиш учун мўлжалланган маълумотлар бундан мустасно</t>
    </r>
    <r>
      <rPr>
        <sz val="12"/>
        <color theme="1"/>
        <rFont val="Calibri"/>
        <family val="2"/>
        <charset val="204"/>
        <scheme val="minor"/>
      </rPr>
      <t>);</t>
    </r>
  </si>
  <si>
    <r>
      <t>2. </t>
    </r>
    <r>
      <rPr>
        <sz val="12"/>
        <color theme="1"/>
        <rFont val="Calibri"/>
        <family val="2"/>
        <charset val="204"/>
        <scheme val="minor"/>
      </rPr>
      <t xml:space="preserve">Данные должны быть размещены в разделе каждой командировки должна быть размещена на выделенном информационном ресурсе до конца каждого квартала </t>
    </r>
    <r>
      <rPr>
        <b/>
        <sz val="12"/>
        <color theme="1"/>
        <rFont val="Calibri"/>
        <family val="2"/>
        <charset val="204"/>
        <scheme val="minor"/>
      </rPr>
      <t>до десятого числа</t>
    </r>
    <r>
      <rPr>
        <sz val="12"/>
        <color theme="1"/>
        <rFont val="Calibri"/>
        <family val="2"/>
        <charset val="204"/>
        <scheme val="minor"/>
      </rPr>
      <t xml:space="preserve"> следующего месяца на информационном ресурсе, указанном с конца каждого квартала по десятое число следующего месяца;</t>
    </r>
  </si>
  <si>
    <r>
      <t>3. </t>
    </r>
    <r>
      <rPr>
        <sz val="11"/>
        <color theme="1"/>
        <rFont val="Calibri"/>
        <family val="2"/>
        <charset val="204"/>
        <scheme val="minor"/>
      </rPr>
      <t xml:space="preserve">Информация о расходах, связанных с </t>
    </r>
    <r>
      <rPr>
        <sz val="12"/>
        <color theme="1"/>
        <rFont val="Calibri"/>
        <family val="2"/>
        <charset val="204"/>
        <scheme val="minor"/>
      </rPr>
      <t>командировкой</t>
    </r>
    <r>
      <rPr>
        <sz val="11"/>
        <color theme="1"/>
        <rFont val="Calibri"/>
        <family val="2"/>
        <charset val="204"/>
        <scheme val="minor"/>
      </rPr>
      <t>, включает расходы, понесенные всеми сотрудниками государственного органа или организации</t>
    </r>
    <r>
      <rPr>
        <sz val="12"/>
        <color theme="1"/>
        <rFont val="Calibri"/>
        <family val="2"/>
        <charset val="204"/>
        <scheme val="minor"/>
      </rPr>
      <t>.</t>
    </r>
  </si>
  <si>
    <r>
      <t>4. </t>
    </r>
    <r>
      <rPr>
        <sz val="11"/>
        <color theme="1"/>
        <rFont val="Calibri"/>
        <family val="2"/>
        <charset val="204"/>
        <scheme val="minor"/>
      </rPr>
      <t>В случае оплаты прочих расходов сотруднику, отправленному в командировку, выплаченная денежная сумма вносится в колонку 11 таблицы в разделе "Персонал" соответственно, а их краткое описание (совокупная сумма) приводится в комментарии</t>
    </r>
    <r>
      <rPr>
        <sz val="12"/>
        <color theme="1"/>
        <rFont val="Calibri"/>
        <family val="2"/>
        <charset val="204"/>
        <scheme val="minor"/>
      </rPr>
      <t>.</t>
    </r>
  </si>
  <si>
    <t>Ежедневные расходы (суточные)</t>
  </si>
  <si>
    <t>Командировочные расходы (транспорт)</t>
  </si>
  <si>
    <t>проведение проверки</t>
  </si>
  <si>
    <t>г. Намаган</t>
  </si>
  <si>
    <t>Зиявутдинова К.З.</t>
  </si>
  <si>
    <t>выездная приемная руководителей</t>
  </si>
  <si>
    <t>г. Самарканд</t>
  </si>
  <si>
    <t>Каимбаева Д.Б.</t>
  </si>
  <si>
    <t>Бабамухамедова Г.А.</t>
  </si>
  <si>
    <t>участие в Семинар-совещании по Хадж</t>
  </si>
  <si>
    <t>г. Бухара</t>
  </si>
  <si>
    <t>Ким С.Э.</t>
  </si>
  <si>
    <t>Юсупова Д.Р.</t>
  </si>
  <si>
    <t>Муллабеков А.Н.</t>
  </si>
  <si>
    <t>проведение встречи с агентами</t>
  </si>
  <si>
    <t>г. Нукус</t>
  </si>
  <si>
    <t>Андижан, Фергана, Наманган</t>
  </si>
  <si>
    <t>г. Термез</t>
  </si>
  <si>
    <t xml:space="preserve">обсуждение вопросов </t>
  </si>
  <si>
    <t xml:space="preserve">решение вопросов </t>
  </si>
  <si>
    <t>г. Ургенч</t>
  </si>
  <si>
    <t>г. Карши</t>
  </si>
  <si>
    <t>г. Наманган</t>
  </si>
  <si>
    <t>Икрамов Ш.И.</t>
  </si>
  <si>
    <t>за 9 месяцев 2024г.</t>
  </si>
  <si>
    <t>решение вопросов</t>
  </si>
  <si>
    <t>г. Навои</t>
  </si>
  <si>
    <t>г. Алмалык</t>
  </si>
  <si>
    <t>г. Заамин</t>
  </si>
  <si>
    <t>Ташкентская обл.</t>
  </si>
  <si>
    <t>подготовка к 43-конференции ЮНЕСКО</t>
  </si>
  <si>
    <t>г. Андижан</t>
  </si>
  <si>
    <t>г. Джиззак</t>
  </si>
  <si>
    <t>г. Коканд</t>
  </si>
  <si>
    <t>2 671,06</t>
  </si>
  <si>
    <t>2 671,07</t>
  </si>
  <si>
    <t>2 671,08</t>
  </si>
  <si>
    <t>2 671,09</t>
  </si>
  <si>
    <t>2 671,10</t>
  </si>
  <si>
    <t>2 671,11</t>
  </si>
  <si>
    <t>РЕШЕНИЕ ВОПРОСОВ</t>
  </si>
  <si>
    <t>Г. ДЖИЗЗАК</t>
  </si>
  <si>
    <t>ХУСАНОВ У.А.</t>
  </si>
  <si>
    <t>Г. БУХАРА</t>
  </si>
  <si>
    <t>ХУДАЙКУЛОВ Ш.Ш.</t>
  </si>
  <si>
    <t>Г.САМАРКАНД</t>
  </si>
  <si>
    <t>УЧАСТИЕ НА СЕМИНАР-СОВЕЩАНИИ</t>
  </si>
  <si>
    <t>ЯДГАРОВ Ш.Ш.</t>
  </si>
  <si>
    <t>РАХИМОВ А.А.</t>
  </si>
  <si>
    <t>МУЛЛАБЕКОВ А.Н.</t>
  </si>
  <si>
    <t>САЛИМОВ З.И.</t>
  </si>
  <si>
    <t>АБЛАЕВА Э.Ш.</t>
  </si>
  <si>
    <t>НЕЪМАТОВ Г.И.</t>
  </si>
  <si>
    <t>ВАРГАНОВА Е.А.</t>
  </si>
  <si>
    <t>МЕЛЬНИКОВ А.В.</t>
  </si>
  <si>
    <t>ОЛЛАБЕРГАНОВ С.С.</t>
  </si>
  <si>
    <t>МИРСАИДОВ Ш.Э.</t>
  </si>
  <si>
    <t>ЮСУПОВА Д.Р.</t>
  </si>
  <si>
    <t>ТАШ.ОБЛ.</t>
  </si>
  <si>
    <t>Г. САМАРКАНД</t>
  </si>
  <si>
    <t>САТТАРОВ А.А.</t>
  </si>
  <si>
    <t>Г. АНДИЖАН</t>
  </si>
  <si>
    <t>ИКРАМОВ Ш.И.</t>
  </si>
  <si>
    <t>ВЫЕЗДНАЯ ПРИЕМНАЯ РУКОВОДИТЕЛЕЙ</t>
  </si>
  <si>
    <t>Г. НАВОИ</t>
  </si>
  <si>
    <t>АГЗАМХОДЖАЕВ С.С.</t>
  </si>
  <si>
    <t>БАБАМУХАМЕДОВА Г.А.</t>
  </si>
  <si>
    <t>Г. ТЕРМЕЗ</t>
  </si>
  <si>
    <t>Г. НАМАНГАН</t>
  </si>
  <si>
    <t>Г. НУКУС</t>
  </si>
  <si>
    <t>Г. УРГЕНЧ</t>
  </si>
  <si>
    <t>Г. КАРШИ</t>
  </si>
  <si>
    <t>КАИМБАЕВА Д.Б.</t>
  </si>
  <si>
    <t>за IV КВАРТАЛ 2024г.</t>
  </si>
  <si>
    <t>за I квартал 2025 г.</t>
  </si>
  <si>
    <t>подготовка к 43 сессии ЮНЕСКО</t>
  </si>
  <si>
    <t>решение производственных вопросв</t>
  </si>
  <si>
    <t>г. Гулистан</t>
  </si>
  <si>
    <t>за II квартал 2025 г.</t>
  </si>
  <si>
    <t>Саттаров  А.А.</t>
  </si>
  <si>
    <t xml:space="preserve">изечение спроса продаж </t>
  </si>
  <si>
    <t>Ферганская долина</t>
  </si>
  <si>
    <t>Филипас В.И.</t>
  </si>
  <si>
    <t>за III квартал 2025 г.</t>
  </si>
  <si>
    <t xml:space="preserve">г. Навои </t>
  </si>
  <si>
    <t>Бегматова К.Ш.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</si>
</sst>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0" fillId="0" borderId="2" xfId="0" applyBorder="1"/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12" fillId="3" borderId="4" xfId="0" applyNumberFormat="1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/>
    <xf numFmtId="0" fontId="0" fillId="0" borderId="8" xfId="0" applyBorder="1"/>
    <xf numFmtId="0" fontId="4" fillId="0" borderId="8" xfId="0" applyFont="1" applyBorder="1"/>
    <xf numFmtId="0" fontId="4" fillId="0" borderId="2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12" fillId="3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164" fontId="8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workbookViewId="0">
      <selection activeCell="E6" sqref="E6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3" customWidth="1"/>
    <col min="7" max="7" width="16.42578125" customWidth="1"/>
    <col min="8" max="8" width="14.28515625" customWidth="1"/>
    <col min="9" max="10" width="16.7109375" customWidth="1"/>
    <col min="11" max="11" width="19.5703125" customWidth="1"/>
    <col min="12" max="12" width="16.28515625" customWidth="1"/>
    <col min="13" max="13" width="14.85546875" customWidth="1"/>
  </cols>
  <sheetData>
    <row r="1" spans="1:13" ht="18.75" x14ac:dyDescent="0.2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3" ht="18.75" x14ac:dyDescent="0.25">
      <c r="A2" s="3"/>
    </row>
    <row r="3" spans="1:13" ht="18.75" customHeight="1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5"/>
      <c r="M3" s="5"/>
    </row>
    <row r="4" spans="1:13" ht="18.75" customHeight="1" x14ac:dyDescent="0.25">
      <c r="A4" s="3"/>
      <c r="L4" s="5"/>
      <c r="M4" s="5"/>
    </row>
    <row r="5" spans="1:13" ht="18.75" customHeight="1" x14ac:dyDescent="0.25">
      <c r="A5" s="32" t="s">
        <v>20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5"/>
      <c r="M5" s="5"/>
    </row>
    <row r="6" spans="1:13" ht="15" customHeight="1" thickBot="1" x14ac:dyDescent="0.3">
      <c r="A6" s="7"/>
      <c r="L6" s="5"/>
      <c r="M6" s="5"/>
    </row>
    <row r="7" spans="1:13" ht="84.75" customHeight="1" thickBot="1" x14ac:dyDescent="0.3">
      <c r="A7" s="34" t="s">
        <v>1</v>
      </c>
      <c r="B7" s="36" t="s">
        <v>2</v>
      </c>
      <c r="C7" s="36" t="s">
        <v>21</v>
      </c>
      <c r="D7" s="36" t="s">
        <v>22</v>
      </c>
      <c r="E7" s="36" t="s">
        <v>23</v>
      </c>
      <c r="F7" s="38" t="s">
        <v>3</v>
      </c>
      <c r="G7" s="38" t="s">
        <v>24</v>
      </c>
      <c r="H7" s="42" t="s">
        <v>25</v>
      </c>
      <c r="I7" s="43"/>
      <c r="J7" s="43"/>
      <c r="K7" s="44"/>
      <c r="L7" s="5"/>
      <c r="M7" s="5"/>
    </row>
    <row r="8" spans="1:13" ht="95.25" customHeight="1" thickBot="1" x14ac:dyDescent="0.3">
      <c r="A8" s="35"/>
      <c r="B8" s="37"/>
      <c r="C8" s="37"/>
      <c r="D8" s="37"/>
      <c r="E8" s="37"/>
      <c r="F8" s="39"/>
      <c r="G8" s="39"/>
      <c r="H8" s="1" t="s">
        <v>26</v>
      </c>
      <c r="I8" s="1" t="s">
        <v>41</v>
      </c>
      <c r="J8" s="1" t="s">
        <v>40</v>
      </c>
      <c r="K8" s="1" t="s">
        <v>29</v>
      </c>
      <c r="L8" s="5"/>
      <c r="M8" s="5"/>
    </row>
    <row r="9" spans="1:13" ht="15" customHeight="1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5"/>
      <c r="M9" s="5"/>
    </row>
    <row r="10" spans="1:13" ht="24.95" customHeight="1" thickBot="1" x14ac:dyDescent="0.3">
      <c r="A10" s="45" t="s">
        <v>30</v>
      </c>
      <c r="B10" s="46"/>
      <c r="C10" s="46"/>
      <c r="D10" s="46"/>
      <c r="E10" s="46"/>
      <c r="F10" s="46"/>
      <c r="G10" s="46"/>
      <c r="H10" s="46"/>
      <c r="I10" s="46"/>
      <c r="J10" s="46"/>
      <c r="K10" s="47"/>
      <c r="L10" s="5"/>
      <c r="M10" s="5"/>
    </row>
    <row r="11" spans="1:13" ht="44.25" customHeight="1" thickBot="1" x14ac:dyDescent="0.3">
      <c r="A11" s="11">
        <v>1</v>
      </c>
      <c r="B11" s="12" t="s">
        <v>31</v>
      </c>
      <c r="C11" s="12" t="s">
        <v>32</v>
      </c>
      <c r="D11" s="12">
        <v>2</v>
      </c>
      <c r="E11" s="12" t="s">
        <v>9</v>
      </c>
      <c r="F11" s="13" t="s">
        <v>4</v>
      </c>
      <c r="G11" s="17">
        <f>H11+I11+J11+K11</f>
        <v>1663.8</v>
      </c>
      <c r="H11" s="17"/>
      <c r="I11" s="17">
        <v>1595.8</v>
      </c>
      <c r="J11" s="17">
        <v>68</v>
      </c>
      <c r="K11" s="17"/>
      <c r="L11" s="5"/>
      <c r="M11" s="5"/>
    </row>
    <row r="12" spans="1:13" ht="45" customHeight="1" thickBot="1" x14ac:dyDescent="0.3">
      <c r="A12" s="11">
        <v>2</v>
      </c>
      <c r="B12" s="12" t="s">
        <v>31</v>
      </c>
      <c r="C12" s="12" t="s">
        <v>32</v>
      </c>
      <c r="D12" s="14">
        <v>2</v>
      </c>
      <c r="E12" s="14" t="s">
        <v>33</v>
      </c>
      <c r="F12" s="13" t="s">
        <v>4</v>
      </c>
      <c r="G12" s="17">
        <f>H12+I12+J12+K12</f>
        <v>1046.94</v>
      </c>
      <c r="H12" s="17"/>
      <c r="I12" s="17">
        <v>978.94</v>
      </c>
      <c r="J12" s="17">
        <v>68</v>
      </c>
      <c r="K12" s="17"/>
      <c r="L12" s="5"/>
      <c r="M12" s="5"/>
    </row>
    <row r="13" spans="1:13" ht="24.95" customHeight="1" thickBot="1" x14ac:dyDescent="0.3">
      <c r="A13" s="48" t="s">
        <v>10</v>
      </c>
      <c r="B13" s="49"/>
      <c r="C13" s="49"/>
      <c r="D13" s="49"/>
      <c r="E13" s="49"/>
      <c r="F13" s="50"/>
      <c r="G13" s="18">
        <f>SUM(G11:G12)</f>
        <v>2710.74</v>
      </c>
      <c r="H13" s="18"/>
      <c r="I13" s="18">
        <f>SUM(I11:I12)</f>
        <v>2574.7399999999998</v>
      </c>
      <c r="J13" s="18">
        <f>SUM(J11:J12)</f>
        <v>136</v>
      </c>
      <c r="K13" s="18"/>
      <c r="L13" s="5"/>
      <c r="M13" s="5"/>
    </row>
    <row r="14" spans="1:13" ht="24.95" customHeight="1" thickBot="1" x14ac:dyDescent="0.3">
      <c r="A14" s="48" t="s">
        <v>11</v>
      </c>
      <c r="B14" s="49"/>
      <c r="C14" s="49"/>
      <c r="D14" s="49"/>
      <c r="E14" s="49"/>
      <c r="F14" s="50"/>
      <c r="G14" s="15"/>
      <c r="H14" s="15"/>
      <c r="I14" s="15"/>
      <c r="J14" s="15"/>
      <c r="K14" s="15"/>
      <c r="L14" s="5"/>
      <c r="M14" s="5"/>
    </row>
    <row r="15" spans="1:13" ht="24.95" customHeight="1" x14ac:dyDescent="0.25">
      <c r="A15" s="2"/>
      <c r="L15" s="5"/>
      <c r="M15" s="5"/>
    </row>
    <row r="16" spans="1:13" ht="24.95" customHeight="1" x14ac:dyDescent="0.25">
      <c r="A16" s="40" t="s">
        <v>34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5"/>
      <c r="M16" s="5"/>
    </row>
    <row r="17" spans="1:13" ht="60.75" customHeight="1" x14ac:dyDescent="0.25">
      <c r="A17" s="33" t="s">
        <v>35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5"/>
      <c r="M17" s="5"/>
    </row>
    <row r="18" spans="1:13" ht="31.5" customHeight="1" x14ac:dyDescent="0.25">
      <c r="A18" s="41" t="s">
        <v>36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5"/>
      <c r="M18" s="5"/>
    </row>
    <row r="19" spans="1:13" ht="36.75" customHeight="1" x14ac:dyDescent="0.25">
      <c r="A19" s="33" t="s">
        <v>37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5"/>
      <c r="M19" s="5"/>
    </row>
    <row r="20" spans="1:13" ht="36.75" customHeight="1" x14ac:dyDescent="0.25">
      <c r="A20" s="33" t="s">
        <v>38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5"/>
      <c r="M20" s="5"/>
    </row>
    <row r="21" spans="1:13" ht="38.25" customHeight="1" x14ac:dyDescent="0.25">
      <c r="A21" s="33" t="s">
        <v>39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5"/>
      <c r="M21" s="5"/>
    </row>
    <row r="22" spans="1:13" ht="24.95" customHeight="1" x14ac:dyDescent="0.25">
      <c r="A22" s="16"/>
      <c r="L22" s="5"/>
      <c r="M22" s="5"/>
    </row>
    <row r="23" spans="1:13" ht="24.9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24.9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24.9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24.9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24.9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24.9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24.9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24.9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24.9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24.9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24.9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24.9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24.9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59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36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31.5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37.5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33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</sheetData>
  <mergeCells count="24">
    <mergeCell ref="G7:G8"/>
    <mergeCell ref="H7:K7"/>
    <mergeCell ref="A1:K1"/>
    <mergeCell ref="A3:K3"/>
    <mergeCell ref="A43:M43"/>
    <mergeCell ref="A10:K10"/>
    <mergeCell ref="A13:F13"/>
    <mergeCell ref="A14:F14"/>
    <mergeCell ref="A44:M44"/>
    <mergeCell ref="A45:M45"/>
    <mergeCell ref="A42:M42"/>
    <mergeCell ref="A5:K5"/>
    <mergeCell ref="A19:K19"/>
    <mergeCell ref="A20:K20"/>
    <mergeCell ref="A21:K21"/>
    <mergeCell ref="A7:A8"/>
    <mergeCell ref="B7:B8"/>
    <mergeCell ref="C7:C8"/>
    <mergeCell ref="D7:D8"/>
    <mergeCell ref="E7:E8"/>
    <mergeCell ref="F7:F8"/>
    <mergeCell ref="A16:K16"/>
    <mergeCell ref="A17:K17"/>
    <mergeCell ref="A18:K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222D-6B29-4621-A741-D88C3C17E656}">
  <dimension ref="A1:O65"/>
  <sheetViews>
    <sheetView topLeftCell="A13" workbookViewId="0">
      <selection activeCell="A11" sqref="A11:A55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7.28515625" customWidth="1"/>
    <col min="7" max="7" width="16.42578125" customWidth="1"/>
    <col min="8" max="8" width="17.42578125" customWidth="1"/>
    <col min="9" max="9" width="16.7109375" customWidth="1"/>
    <col min="10" max="10" width="18.140625" customWidth="1"/>
    <col min="11" max="11" width="22.28515625" customWidth="1"/>
    <col min="12" max="12" width="16.28515625" customWidth="1"/>
    <col min="13" max="13" width="14.85546875" customWidth="1"/>
    <col min="14" max="14" width="16.140625" customWidth="1"/>
  </cols>
  <sheetData>
    <row r="1" spans="1:15" ht="18.75" x14ac:dyDescent="0.2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ht="18.75" x14ac:dyDescent="0.25">
      <c r="A2" s="3"/>
      <c r="L2" s="19"/>
      <c r="M2" s="19"/>
      <c r="N2" s="19"/>
      <c r="O2" s="19"/>
    </row>
    <row r="3" spans="1:15" ht="18.75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9"/>
      <c r="M3" s="19"/>
      <c r="N3" s="19"/>
      <c r="O3" s="19"/>
    </row>
    <row r="4" spans="1:15" ht="18.75" customHeight="1" x14ac:dyDescent="0.25">
      <c r="A4" s="3"/>
      <c r="L4" s="19"/>
      <c r="M4" s="19"/>
      <c r="N4" s="19"/>
      <c r="O4" s="19"/>
    </row>
    <row r="5" spans="1:15" ht="15" customHeight="1" x14ac:dyDescent="0.25">
      <c r="A5" s="32" t="s">
        <v>12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19"/>
      <c r="M5" s="19"/>
      <c r="N5" s="19"/>
      <c r="O5" s="19"/>
    </row>
    <row r="6" spans="1:15" ht="39" customHeight="1" thickBot="1" x14ac:dyDescent="0.3">
      <c r="A6" s="7"/>
      <c r="L6" s="19"/>
      <c r="M6" s="19"/>
      <c r="N6" s="19"/>
      <c r="O6" s="19"/>
    </row>
    <row r="7" spans="1:15" ht="45.75" customHeight="1" thickBot="1" x14ac:dyDescent="0.3">
      <c r="A7" s="34" t="s">
        <v>1</v>
      </c>
      <c r="B7" s="36" t="s">
        <v>2</v>
      </c>
      <c r="C7" s="36" t="s">
        <v>21</v>
      </c>
      <c r="D7" s="36" t="s">
        <v>22</v>
      </c>
      <c r="E7" s="36" t="s">
        <v>23</v>
      </c>
      <c r="F7" s="38" t="s">
        <v>3</v>
      </c>
      <c r="G7" s="38" t="s">
        <v>24</v>
      </c>
      <c r="H7" s="42" t="s">
        <v>25</v>
      </c>
      <c r="I7" s="43"/>
      <c r="J7" s="43"/>
      <c r="K7" s="44"/>
      <c r="L7" s="19"/>
      <c r="M7" s="19"/>
      <c r="N7" s="19"/>
      <c r="O7" s="19"/>
    </row>
    <row r="8" spans="1:15" ht="91.5" customHeight="1" thickBot="1" x14ac:dyDescent="0.3">
      <c r="A8" s="35"/>
      <c r="B8" s="37"/>
      <c r="C8" s="37"/>
      <c r="D8" s="37"/>
      <c r="E8" s="37"/>
      <c r="F8" s="39"/>
      <c r="G8" s="39"/>
      <c r="H8" s="1" t="s">
        <v>26</v>
      </c>
      <c r="I8" s="1" t="s">
        <v>41</v>
      </c>
      <c r="J8" s="1" t="s">
        <v>40</v>
      </c>
      <c r="K8" s="1" t="s">
        <v>29</v>
      </c>
      <c r="L8" s="19"/>
      <c r="M8" s="19"/>
      <c r="N8" s="19"/>
      <c r="O8" s="19"/>
    </row>
    <row r="9" spans="1:15" ht="15" customHeight="1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9"/>
      <c r="M9" s="19"/>
      <c r="N9" s="19"/>
      <c r="O9" s="19"/>
    </row>
    <row r="10" spans="1:15" ht="28.5" customHeight="1" thickBot="1" x14ac:dyDescent="0.3">
      <c r="A10" s="45" t="s">
        <v>30</v>
      </c>
      <c r="B10" s="46"/>
      <c r="C10" s="46"/>
      <c r="D10" s="46"/>
      <c r="E10" s="46"/>
      <c r="F10" s="46"/>
      <c r="G10" s="46"/>
      <c r="H10" s="46"/>
      <c r="I10" s="46"/>
      <c r="J10" s="46"/>
      <c r="K10" s="47"/>
      <c r="L10" s="19"/>
      <c r="M10" s="19"/>
      <c r="N10" s="19"/>
      <c r="O10" s="19"/>
    </row>
    <row r="11" spans="1:15" ht="33.75" customHeight="1" thickBot="1" x14ac:dyDescent="0.3">
      <c r="A11" s="11">
        <v>1</v>
      </c>
      <c r="B11" s="14" t="s">
        <v>42</v>
      </c>
      <c r="C11" s="14" t="s">
        <v>43</v>
      </c>
      <c r="D11" s="14">
        <v>1</v>
      </c>
      <c r="E11" s="14" t="s">
        <v>44</v>
      </c>
      <c r="F11" s="13" t="s">
        <v>4</v>
      </c>
      <c r="G11" s="17">
        <f>H11+I11+J11+K11</f>
        <v>879.2</v>
      </c>
      <c r="H11" s="17"/>
      <c r="I11" s="17">
        <v>879.2</v>
      </c>
      <c r="J11" s="17"/>
      <c r="K11" s="17"/>
      <c r="L11" s="19"/>
      <c r="M11" s="19"/>
      <c r="N11" s="19"/>
      <c r="O11" s="19"/>
    </row>
    <row r="12" spans="1:15" ht="29.25" customHeight="1" thickBot="1" x14ac:dyDescent="0.3">
      <c r="A12" s="11">
        <v>2</v>
      </c>
      <c r="B12" s="14" t="s">
        <v>45</v>
      </c>
      <c r="C12" s="14" t="s">
        <v>46</v>
      </c>
      <c r="D12" s="14">
        <v>1</v>
      </c>
      <c r="E12" s="14" t="s">
        <v>47</v>
      </c>
      <c r="F12" s="13" t="s">
        <v>4</v>
      </c>
      <c r="G12" s="17">
        <f t="shared" ref="G12:G55" si="0">H12+I12+J12+K12</f>
        <v>842.9</v>
      </c>
      <c r="H12" s="17"/>
      <c r="I12" s="17">
        <v>842.9</v>
      </c>
      <c r="J12" s="17"/>
      <c r="K12" s="17"/>
      <c r="L12" s="19"/>
      <c r="M12" s="19"/>
      <c r="N12" s="19"/>
      <c r="O12" s="19"/>
    </row>
    <row r="13" spans="1:15" ht="31.5" customHeight="1" thickBot="1" x14ac:dyDescent="0.3">
      <c r="A13" s="11">
        <v>3</v>
      </c>
      <c r="B13" s="14" t="s">
        <v>45</v>
      </c>
      <c r="C13" s="14" t="s">
        <v>46</v>
      </c>
      <c r="D13" s="14">
        <v>1</v>
      </c>
      <c r="E13" s="14" t="s">
        <v>9</v>
      </c>
      <c r="F13" s="13" t="s">
        <v>4</v>
      </c>
      <c r="G13" s="17">
        <f t="shared" si="0"/>
        <v>1495.42</v>
      </c>
      <c r="H13" s="17"/>
      <c r="I13" s="17">
        <v>1495.42</v>
      </c>
      <c r="J13" s="17"/>
      <c r="K13" s="17"/>
      <c r="L13" s="19"/>
      <c r="M13" s="19"/>
      <c r="N13" s="19"/>
      <c r="O13" s="19"/>
    </row>
    <row r="14" spans="1:15" ht="30" customHeight="1" thickBot="1" x14ac:dyDescent="0.3">
      <c r="A14" s="11">
        <v>4</v>
      </c>
      <c r="B14" s="14" t="s">
        <v>45</v>
      </c>
      <c r="C14" s="14" t="s">
        <v>46</v>
      </c>
      <c r="D14" s="14">
        <v>1</v>
      </c>
      <c r="E14" s="14" t="s">
        <v>5</v>
      </c>
      <c r="F14" s="13" t="s">
        <v>4</v>
      </c>
      <c r="G14" s="17">
        <f t="shared" si="0"/>
        <v>842.9</v>
      </c>
      <c r="H14" s="17"/>
      <c r="I14" s="17">
        <v>842.9</v>
      </c>
      <c r="J14" s="17"/>
      <c r="K14" s="17"/>
      <c r="L14" s="19"/>
      <c r="M14" s="19"/>
      <c r="N14" s="19"/>
      <c r="O14" s="19"/>
    </row>
    <row r="15" spans="1:15" ht="33.75" customHeight="1" thickBot="1" x14ac:dyDescent="0.3">
      <c r="A15" s="11">
        <v>5</v>
      </c>
      <c r="B15" s="14" t="s">
        <v>45</v>
      </c>
      <c r="C15" s="14" t="s">
        <v>46</v>
      </c>
      <c r="D15" s="14">
        <v>1</v>
      </c>
      <c r="E15" s="14" t="s">
        <v>16</v>
      </c>
      <c r="F15" s="13" t="s">
        <v>4</v>
      </c>
      <c r="G15" s="17">
        <f t="shared" si="0"/>
        <v>914.92</v>
      </c>
      <c r="H15" s="17"/>
      <c r="I15" s="17">
        <v>914.92</v>
      </c>
      <c r="J15" s="17"/>
      <c r="K15" s="17"/>
      <c r="L15" s="19"/>
      <c r="M15" s="19"/>
      <c r="N15" s="19"/>
      <c r="O15" s="19"/>
    </row>
    <row r="16" spans="1:15" ht="30" customHeight="1" thickBot="1" x14ac:dyDescent="0.3">
      <c r="A16" s="11">
        <v>6</v>
      </c>
      <c r="B16" s="14" t="s">
        <v>45</v>
      </c>
      <c r="C16" s="14" t="s">
        <v>46</v>
      </c>
      <c r="D16" s="14">
        <v>1</v>
      </c>
      <c r="E16" s="14" t="s">
        <v>48</v>
      </c>
      <c r="F16" s="13" t="s">
        <v>4</v>
      </c>
      <c r="G16" s="17">
        <f t="shared" si="0"/>
        <v>914.92</v>
      </c>
      <c r="H16" s="17"/>
      <c r="I16" s="17">
        <v>914.92</v>
      </c>
      <c r="J16" s="17"/>
      <c r="K16" s="17"/>
      <c r="L16" s="19"/>
      <c r="M16" s="19"/>
      <c r="N16" s="19"/>
      <c r="O16" s="19"/>
    </row>
    <row r="17" spans="1:15" ht="45.75" customHeight="1" thickBot="1" x14ac:dyDescent="0.3">
      <c r="A17" s="11">
        <v>7</v>
      </c>
      <c r="B17" s="14" t="s">
        <v>49</v>
      </c>
      <c r="C17" s="14" t="s">
        <v>50</v>
      </c>
      <c r="D17" s="14">
        <v>2</v>
      </c>
      <c r="E17" s="14" t="s">
        <v>17</v>
      </c>
      <c r="F17" s="13" t="s">
        <v>4</v>
      </c>
      <c r="G17" s="17">
        <f t="shared" si="0"/>
        <v>1420.3</v>
      </c>
      <c r="H17" s="17"/>
      <c r="I17" s="17">
        <v>1420.3</v>
      </c>
      <c r="J17" s="17"/>
      <c r="K17" s="17"/>
      <c r="L17" s="19"/>
      <c r="M17" s="19"/>
      <c r="N17" s="19"/>
      <c r="O17" s="19"/>
    </row>
    <row r="18" spans="1:15" ht="45.75" customHeight="1" thickBot="1" x14ac:dyDescent="0.3">
      <c r="A18" s="11">
        <v>8</v>
      </c>
      <c r="B18" s="14" t="s">
        <v>49</v>
      </c>
      <c r="C18" s="14" t="s">
        <v>50</v>
      </c>
      <c r="D18" s="14">
        <v>3</v>
      </c>
      <c r="E18" s="14" t="s">
        <v>6</v>
      </c>
      <c r="F18" s="13" t="s">
        <v>4</v>
      </c>
      <c r="G18" s="17">
        <f t="shared" si="0"/>
        <v>1908.23</v>
      </c>
      <c r="H18" s="17">
        <v>900</v>
      </c>
      <c r="I18" s="17">
        <f>216.36+689.87</f>
        <v>906.23</v>
      </c>
      <c r="J18" s="17">
        <v>102</v>
      </c>
      <c r="K18" s="17"/>
      <c r="L18" s="19"/>
      <c r="M18" s="19"/>
      <c r="N18" s="19"/>
      <c r="O18" s="19"/>
    </row>
    <row r="19" spans="1:15" ht="45.75" customHeight="1" thickBot="1" x14ac:dyDescent="0.3">
      <c r="A19" s="11">
        <v>9</v>
      </c>
      <c r="B19" s="14" t="s">
        <v>49</v>
      </c>
      <c r="C19" s="14" t="s">
        <v>50</v>
      </c>
      <c r="D19" s="14">
        <v>2</v>
      </c>
      <c r="E19" s="14" t="s">
        <v>51</v>
      </c>
      <c r="F19" s="13" t="s">
        <v>4</v>
      </c>
      <c r="G19" s="17">
        <f t="shared" si="0"/>
        <v>1420.32</v>
      </c>
      <c r="H19" s="17"/>
      <c r="I19" s="17">
        <v>1420.32</v>
      </c>
      <c r="J19" s="17"/>
      <c r="K19" s="17"/>
      <c r="L19" s="19"/>
      <c r="M19" s="19"/>
      <c r="N19" s="19"/>
      <c r="O19" s="19"/>
    </row>
    <row r="20" spans="1:15" ht="45.75" customHeight="1" thickBot="1" x14ac:dyDescent="0.3">
      <c r="A20" s="11">
        <v>10</v>
      </c>
      <c r="B20" s="14" t="s">
        <v>49</v>
      </c>
      <c r="C20" s="14" t="s">
        <v>50</v>
      </c>
      <c r="D20" s="14">
        <v>2</v>
      </c>
      <c r="E20" s="14" t="s">
        <v>52</v>
      </c>
      <c r="F20" s="13" t="s">
        <v>4</v>
      </c>
      <c r="G20" s="17">
        <f t="shared" si="0"/>
        <v>2628.2</v>
      </c>
      <c r="H20" s="17">
        <v>450</v>
      </c>
      <c r="I20" s="17">
        <f>1420.33+689.87</f>
        <v>2110.1999999999998</v>
      </c>
      <c r="J20" s="17">
        <v>68</v>
      </c>
      <c r="K20" s="17"/>
      <c r="L20" s="19"/>
      <c r="M20" s="19"/>
      <c r="N20" s="19"/>
      <c r="O20" s="19"/>
    </row>
    <row r="21" spans="1:15" ht="45.75" customHeight="1" thickBot="1" x14ac:dyDescent="0.3">
      <c r="A21" s="11">
        <v>11</v>
      </c>
      <c r="B21" s="14" t="s">
        <v>49</v>
      </c>
      <c r="C21" s="14" t="s">
        <v>50</v>
      </c>
      <c r="D21" s="14">
        <v>2</v>
      </c>
      <c r="E21" s="14" t="s">
        <v>47</v>
      </c>
      <c r="F21" s="13" t="s">
        <v>4</v>
      </c>
      <c r="G21" s="17">
        <f t="shared" si="0"/>
        <v>950.02</v>
      </c>
      <c r="H21" s="17">
        <v>450</v>
      </c>
      <c r="I21" s="17">
        <f>216.36+215.66</f>
        <v>432.02</v>
      </c>
      <c r="J21" s="17">
        <v>68</v>
      </c>
      <c r="K21" s="17"/>
      <c r="L21" s="19"/>
      <c r="M21" s="19"/>
      <c r="N21" s="19"/>
      <c r="O21" s="19"/>
    </row>
    <row r="22" spans="1:15" ht="45.75" customHeight="1" thickBot="1" x14ac:dyDescent="0.3">
      <c r="A22" s="11">
        <v>12</v>
      </c>
      <c r="B22" s="14" t="s">
        <v>49</v>
      </c>
      <c r="C22" s="14" t="s">
        <v>50</v>
      </c>
      <c r="D22" s="14">
        <v>2</v>
      </c>
      <c r="E22" s="14" t="s">
        <v>53</v>
      </c>
      <c r="F22" s="13" t="s">
        <v>4</v>
      </c>
      <c r="G22" s="17">
        <f t="shared" si="0"/>
        <v>1635.99</v>
      </c>
      <c r="H22" s="17"/>
      <c r="I22" s="17">
        <v>1635.99</v>
      </c>
      <c r="J22" s="17"/>
      <c r="K22" s="17"/>
      <c r="L22" s="19"/>
      <c r="M22" s="19"/>
      <c r="N22" s="19"/>
      <c r="O22" s="19"/>
    </row>
    <row r="23" spans="1:15" ht="45.75" customHeight="1" thickBot="1" x14ac:dyDescent="0.3">
      <c r="A23" s="11">
        <v>13</v>
      </c>
      <c r="B23" s="14" t="s">
        <v>49</v>
      </c>
      <c r="C23" s="14" t="s">
        <v>50</v>
      </c>
      <c r="D23" s="14">
        <v>2</v>
      </c>
      <c r="E23" s="14" t="s">
        <v>9</v>
      </c>
      <c r="F23" s="13" t="s">
        <v>4</v>
      </c>
      <c r="G23" s="17">
        <f t="shared" ref="G23" si="1">H23+I23+J23+K23</f>
        <v>2628.2</v>
      </c>
      <c r="H23" s="17">
        <v>450</v>
      </c>
      <c r="I23" s="17">
        <f>1420.33+689.87</f>
        <v>2110.1999999999998</v>
      </c>
      <c r="J23" s="17">
        <v>68</v>
      </c>
      <c r="K23" s="17"/>
      <c r="L23" s="19"/>
      <c r="M23" s="19"/>
      <c r="N23" s="19"/>
      <c r="O23" s="19"/>
    </row>
    <row r="24" spans="1:15" ht="23.25" customHeight="1" thickBot="1" x14ac:dyDescent="0.3">
      <c r="A24" s="11">
        <v>14</v>
      </c>
      <c r="B24" s="14" t="s">
        <v>49</v>
      </c>
      <c r="C24" s="14" t="s">
        <v>50</v>
      </c>
      <c r="D24" s="14">
        <v>3</v>
      </c>
      <c r="E24" s="14" t="s">
        <v>13</v>
      </c>
      <c r="F24" s="13" t="s">
        <v>4</v>
      </c>
      <c r="G24" s="17">
        <f t="shared" si="0"/>
        <v>1908.23</v>
      </c>
      <c r="H24" s="17">
        <v>900</v>
      </c>
      <c r="I24" s="17">
        <f>216.36+689.87</f>
        <v>906.23</v>
      </c>
      <c r="J24" s="17">
        <v>102</v>
      </c>
      <c r="K24" s="17"/>
      <c r="L24" s="19"/>
      <c r="M24" s="19"/>
      <c r="N24" s="19"/>
      <c r="O24" s="19"/>
    </row>
    <row r="25" spans="1:15" ht="15" customHeight="1" thickBot="1" x14ac:dyDescent="0.3">
      <c r="A25" s="11">
        <v>15</v>
      </c>
      <c r="B25" s="14" t="s">
        <v>49</v>
      </c>
      <c r="C25" s="14" t="s">
        <v>50</v>
      </c>
      <c r="D25" s="14">
        <v>2</v>
      </c>
      <c r="E25" s="14" t="s">
        <v>18</v>
      </c>
      <c r="F25" s="13" t="s">
        <v>4</v>
      </c>
      <c r="G25" s="17">
        <f t="shared" si="0"/>
        <v>1221.3899999999999</v>
      </c>
      <c r="H25" s="17">
        <v>450</v>
      </c>
      <c r="I25" s="17">
        <f>689.87+13.52</f>
        <v>703.39</v>
      </c>
      <c r="J25" s="17">
        <v>68</v>
      </c>
      <c r="K25" s="17"/>
      <c r="L25" s="19"/>
      <c r="M25" s="19"/>
      <c r="N25" s="19"/>
      <c r="O25" s="19"/>
    </row>
    <row r="26" spans="1:15" ht="59.25" customHeight="1" thickBot="1" x14ac:dyDescent="0.3">
      <c r="A26" s="11">
        <v>16</v>
      </c>
      <c r="B26" s="14" t="s">
        <v>49</v>
      </c>
      <c r="C26" s="14" t="s">
        <v>50</v>
      </c>
      <c r="D26" s="14">
        <v>3</v>
      </c>
      <c r="E26" s="14" t="s">
        <v>7</v>
      </c>
      <c r="F26" s="13" t="s">
        <v>4</v>
      </c>
      <c r="G26" s="17">
        <f t="shared" ref="G26" si="2">H26+I26+J26+K26</f>
        <v>1908.23</v>
      </c>
      <c r="H26" s="17">
        <v>900</v>
      </c>
      <c r="I26" s="17">
        <f>216.36+689.87</f>
        <v>906.23</v>
      </c>
      <c r="J26" s="17">
        <v>102</v>
      </c>
      <c r="K26" s="17"/>
      <c r="L26" s="19"/>
      <c r="M26" s="19"/>
      <c r="N26" s="19"/>
      <c r="O26" s="19"/>
    </row>
    <row r="27" spans="1:15" ht="15" customHeight="1" thickBot="1" x14ac:dyDescent="0.3">
      <c r="A27" s="11">
        <v>17</v>
      </c>
      <c r="B27" s="14" t="s">
        <v>49</v>
      </c>
      <c r="C27" s="14" t="s">
        <v>50</v>
      </c>
      <c r="D27" s="14">
        <v>1</v>
      </c>
      <c r="E27" s="14" t="s">
        <v>44</v>
      </c>
      <c r="F27" s="13" t="s">
        <v>4</v>
      </c>
      <c r="G27" s="17">
        <f t="shared" ref="G27" si="3">H27+I27+J27+K27</f>
        <v>1908.23</v>
      </c>
      <c r="H27" s="17">
        <v>900</v>
      </c>
      <c r="I27" s="17">
        <f>216.36+689.87</f>
        <v>906.23</v>
      </c>
      <c r="J27" s="17">
        <v>102</v>
      </c>
      <c r="K27" s="17"/>
      <c r="L27" s="19"/>
      <c r="M27" s="19"/>
      <c r="N27" s="19"/>
      <c r="O27" s="19"/>
    </row>
    <row r="28" spans="1:15" ht="35.25" customHeight="1" thickBot="1" x14ac:dyDescent="0.3">
      <c r="A28" s="11">
        <v>18</v>
      </c>
      <c r="B28" s="14" t="s">
        <v>49</v>
      </c>
      <c r="C28" s="14" t="s">
        <v>50</v>
      </c>
      <c r="D28" s="14">
        <v>3</v>
      </c>
      <c r="E28" s="14" t="s">
        <v>33</v>
      </c>
      <c r="F28" s="13" t="s">
        <v>4</v>
      </c>
      <c r="G28" s="17">
        <f t="shared" si="0"/>
        <v>903.84</v>
      </c>
      <c r="H28" s="17"/>
      <c r="I28" s="17">
        <v>903.84</v>
      </c>
      <c r="J28" s="17"/>
      <c r="K28" s="17"/>
      <c r="L28" s="19"/>
      <c r="M28" s="19"/>
      <c r="N28" s="19"/>
      <c r="O28" s="19"/>
    </row>
    <row r="29" spans="1:15" ht="60.75" customHeight="1" thickBot="1" x14ac:dyDescent="0.3">
      <c r="A29" s="11">
        <v>19</v>
      </c>
      <c r="B29" s="14" t="s">
        <v>54</v>
      </c>
      <c r="C29" s="14" t="s">
        <v>55</v>
      </c>
      <c r="D29" s="14">
        <v>1</v>
      </c>
      <c r="E29" s="14" t="s">
        <v>9</v>
      </c>
      <c r="F29" s="13" t="s">
        <v>4</v>
      </c>
      <c r="G29" s="17">
        <f t="shared" si="0"/>
        <v>1810.03</v>
      </c>
      <c r="H29" s="17"/>
      <c r="I29" s="17">
        <v>1810.03</v>
      </c>
      <c r="J29" s="17"/>
      <c r="K29" s="17"/>
      <c r="L29" s="19"/>
      <c r="M29" s="19"/>
      <c r="N29" s="19"/>
      <c r="O29" s="19"/>
    </row>
    <row r="30" spans="1:15" ht="41.25" customHeight="1" thickBot="1" x14ac:dyDescent="0.3">
      <c r="A30" s="11">
        <v>20</v>
      </c>
      <c r="B30" s="14" t="s">
        <v>54</v>
      </c>
      <c r="C30" s="14" t="s">
        <v>55</v>
      </c>
      <c r="D30" s="14">
        <v>1</v>
      </c>
      <c r="E30" s="14" t="s">
        <v>33</v>
      </c>
      <c r="F30" s="13" t="s">
        <v>4</v>
      </c>
      <c r="G30" s="17">
        <f t="shared" si="0"/>
        <v>1810.03</v>
      </c>
      <c r="H30" s="17"/>
      <c r="I30" s="17">
        <v>1810.03</v>
      </c>
      <c r="J30" s="17"/>
      <c r="K30" s="17"/>
      <c r="L30" s="6"/>
      <c r="M30" s="6"/>
    </row>
    <row r="31" spans="1:15" ht="41.25" customHeight="1" thickBot="1" x14ac:dyDescent="0.3">
      <c r="A31" s="11">
        <v>21</v>
      </c>
      <c r="B31" s="14" t="s">
        <v>54</v>
      </c>
      <c r="C31" s="14" t="s">
        <v>60</v>
      </c>
      <c r="D31" s="14">
        <v>1</v>
      </c>
      <c r="E31" s="14" t="s">
        <v>9</v>
      </c>
      <c r="F31" s="13" t="s">
        <v>4</v>
      </c>
      <c r="G31" s="17">
        <f t="shared" ref="G31:G32" si="4">H31+I31+J31+K31</f>
        <v>3548.58</v>
      </c>
      <c r="H31" s="17"/>
      <c r="I31" s="17">
        <v>3548.58</v>
      </c>
      <c r="J31" s="17"/>
      <c r="K31" s="17"/>
      <c r="L31" s="6"/>
      <c r="M31" s="6"/>
    </row>
    <row r="32" spans="1:15" ht="41.25" customHeight="1" thickBot="1" x14ac:dyDescent="0.3">
      <c r="A32" s="11">
        <v>22</v>
      </c>
      <c r="B32" s="14" t="s">
        <v>54</v>
      </c>
      <c r="C32" s="14" t="s">
        <v>60</v>
      </c>
      <c r="D32" s="14">
        <v>1</v>
      </c>
      <c r="E32" s="14" t="s">
        <v>33</v>
      </c>
      <c r="F32" s="13" t="s">
        <v>4</v>
      </c>
      <c r="G32" s="17">
        <f t="shared" si="4"/>
        <v>1787.94</v>
      </c>
      <c r="H32" s="17"/>
      <c r="I32" s="17">
        <v>1787.94</v>
      </c>
      <c r="J32" s="17"/>
      <c r="K32" s="17"/>
      <c r="L32" s="6"/>
      <c r="M32" s="6"/>
    </row>
    <row r="33" spans="1:13" ht="41.25" customHeight="1" thickBot="1" x14ac:dyDescent="0.3">
      <c r="A33" s="11">
        <v>23</v>
      </c>
      <c r="B33" s="14" t="s">
        <v>54</v>
      </c>
      <c r="C33" s="14" t="s">
        <v>46</v>
      </c>
      <c r="D33" s="14">
        <v>1</v>
      </c>
      <c r="E33" s="14" t="s">
        <v>9</v>
      </c>
      <c r="F33" s="13" t="s">
        <v>4</v>
      </c>
      <c r="G33" s="17">
        <f t="shared" ref="G33:G34" si="5">H33+I33+J33+K33</f>
        <v>720</v>
      </c>
      <c r="H33" s="17"/>
      <c r="I33" s="17">
        <v>720</v>
      </c>
      <c r="J33" s="17"/>
      <c r="K33" s="17"/>
      <c r="L33" s="6"/>
      <c r="M33" s="6"/>
    </row>
    <row r="34" spans="1:13" ht="41.25" customHeight="1" thickBot="1" x14ac:dyDescent="0.3">
      <c r="A34" s="11">
        <v>24</v>
      </c>
      <c r="B34" s="14" t="s">
        <v>54</v>
      </c>
      <c r="C34" s="14" t="s">
        <v>46</v>
      </c>
      <c r="D34" s="14">
        <v>1</v>
      </c>
      <c r="E34" s="14" t="s">
        <v>33</v>
      </c>
      <c r="F34" s="13" t="s">
        <v>4</v>
      </c>
      <c r="G34" s="17">
        <f t="shared" si="5"/>
        <v>720</v>
      </c>
      <c r="H34" s="17"/>
      <c r="I34" s="17">
        <v>720</v>
      </c>
      <c r="J34" s="17"/>
      <c r="K34" s="17"/>
      <c r="L34" s="6"/>
      <c r="M34" s="6"/>
    </row>
    <row r="35" spans="1:13" ht="30" customHeight="1" thickBot="1" x14ac:dyDescent="0.3">
      <c r="A35" s="11">
        <v>25</v>
      </c>
      <c r="B35" s="14" t="s">
        <v>54</v>
      </c>
      <c r="C35" s="14" t="s">
        <v>56</v>
      </c>
      <c r="D35" s="14">
        <v>2</v>
      </c>
      <c r="E35" s="14" t="s">
        <v>9</v>
      </c>
      <c r="F35" s="13" t="s">
        <v>4</v>
      </c>
      <c r="G35" s="17">
        <f t="shared" si="0"/>
        <v>1737.75</v>
      </c>
      <c r="H35" s="17"/>
      <c r="I35" s="17">
        <f>414.84+1254.91</f>
        <v>1669.75</v>
      </c>
      <c r="J35" s="17">
        <v>68</v>
      </c>
      <c r="K35" s="17"/>
      <c r="L35" s="6"/>
      <c r="M35" s="6"/>
    </row>
    <row r="36" spans="1:13" ht="36" customHeight="1" thickBot="1" x14ac:dyDescent="0.3">
      <c r="A36" s="11">
        <v>26</v>
      </c>
      <c r="B36" s="14" t="s">
        <v>54</v>
      </c>
      <c r="C36" s="14" t="s">
        <v>56</v>
      </c>
      <c r="D36" s="14">
        <v>2</v>
      </c>
      <c r="E36" s="14" t="s">
        <v>33</v>
      </c>
      <c r="F36" s="13" t="s">
        <v>4</v>
      </c>
      <c r="G36" s="17">
        <f t="shared" si="0"/>
        <v>1423.3999999999999</v>
      </c>
      <c r="H36" s="17">
        <v>320</v>
      </c>
      <c r="I36" s="17">
        <f>414.84+620.56</f>
        <v>1035.3999999999999</v>
      </c>
      <c r="J36" s="17">
        <v>68</v>
      </c>
      <c r="K36" s="17"/>
      <c r="L36" s="6"/>
      <c r="M36" s="6"/>
    </row>
    <row r="37" spans="1:13" ht="31.5" customHeight="1" thickBot="1" x14ac:dyDescent="0.3">
      <c r="A37" s="11">
        <v>27</v>
      </c>
      <c r="B37" s="14" t="s">
        <v>54</v>
      </c>
      <c r="C37" s="14" t="s">
        <v>57</v>
      </c>
      <c r="D37" s="14">
        <v>1</v>
      </c>
      <c r="E37" s="14" t="s">
        <v>9</v>
      </c>
      <c r="F37" s="13" t="s">
        <v>4</v>
      </c>
      <c r="G37" s="17">
        <f t="shared" si="0"/>
        <v>1709.76</v>
      </c>
      <c r="H37" s="17"/>
      <c r="I37" s="17">
        <v>1709.76</v>
      </c>
      <c r="J37" s="17"/>
      <c r="K37" s="17"/>
      <c r="L37" s="6"/>
      <c r="M37" s="6"/>
    </row>
    <row r="38" spans="1:13" ht="26.25" customHeight="1" thickBot="1" x14ac:dyDescent="0.3">
      <c r="A38" s="11">
        <v>28</v>
      </c>
      <c r="B38" s="14" t="s">
        <v>54</v>
      </c>
      <c r="C38" s="14" t="s">
        <v>57</v>
      </c>
      <c r="D38" s="14">
        <v>1</v>
      </c>
      <c r="E38" s="14" t="s">
        <v>33</v>
      </c>
      <c r="F38" s="13" t="s">
        <v>4</v>
      </c>
      <c r="G38" s="17">
        <f t="shared" si="0"/>
        <v>1709.76</v>
      </c>
      <c r="H38" s="17"/>
      <c r="I38" s="17">
        <v>1709.76</v>
      </c>
      <c r="J38" s="17"/>
      <c r="K38" s="17"/>
      <c r="L38" s="6"/>
      <c r="M38" s="6"/>
    </row>
    <row r="39" spans="1:13" ht="15.75" customHeight="1" thickBot="1" x14ac:dyDescent="0.3">
      <c r="A39" s="11">
        <v>29</v>
      </c>
      <c r="B39" s="14" t="s">
        <v>58</v>
      </c>
      <c r="C39" s="14" t="s">
        <v>50</v>
      </c>
      <c r="D39" s="14">
        <v>1</v>
      </c>
      <c r="E39" s="14" t="s">
        <v>9</v>
      </c>
      <c r="F39" s="13" t="s">
        <v>4</v>
      </c>
      <c r="G39" s="17">
        <f t="shared" si="0"/>
        <v>3171.04</v>
      </c>
      <c r="H39" s="17"/>
      <c r="I39" s="17">
        <v>3171.04</v>
      </c>
      <c r="J39" s="17"/>
      <c r="K39" s="17"/>
      <c r="L39" s="6"/>
      <c r="M39" s="6"/>
    </row>
    <row r="40" spans="1:13" ht="33.75" customHeight="1" thickBot="1" x14ac:dyDescent="0.3">
      <c r="A40" s="11">
        <v>30</v>
      </c>
      <c r="B40" s="14" t="s">
        <v>58</v>
      </c>
      <c r="C40" s="14" t="s">
        <v>50</v>
      </c>
      <c r="D40" s="14">
        <v>1</v>
      </c>
      <c r="E40" s="14" t="s">
        <v>33</v>
      </c>
      <c r="F40" s="13" t="s">
        <v>4</v>
      </c>
      <c r="G40" s="17">
        <f t="shared" si="0"/>
        <v>1243.82</v>
      </c>
      <c r="H40" s="17"/>
      <c r="I40" s="17">
        <v>1243.82</v>
      </c>
      <c r="J40" s="17"/>
      <c r="K40" s="17"/>
      <c r="L40" s="6"/>
      <c r="M40" s="6"/>
    </row>
    <row r="41" spans="1:13" ht="15.75" customHeight="1" thickBot="1" x14ac:dyDescent="0.3">
      <c r="A41" s="11">
        <v>31</v>
      </c>
      <c r="B41" s="14" t="s">
        <v>59</v>
      </c>
      <c r="C41" s="14" t="s">
        <v>50</v>
      </c>
      <c r="D41" s="14">
        <v>2</v>
      </c>
      <c r="E41" s="14" t="s">
        <v>14</v>
      </c>
      <c r="F41" s="13" t="s">
        <v>4</v>
      </c>
      <c r="G41" s="17">
        <f t="shared" si="0"/>
        <v>68</v>
      </c>
      <c r="H41" s="17"/>
      <c r="I41" s="17"/>
      <c r="J41" s="17">
        <v>68</v>
      </c>
      <c r="K41" s="17"/>
      <c r="L41" s="6"/>
      <c r="M41" s="6"/>
    </row>
    <row r="42" spans="1:13" ht="25.5" customHeight="1" thickBot="1" x14ac:dyDescent="0.3">
      <c r="A42" s="11">
        <v>32</v>
      </c>
      <c r="B42" s="14" t="s">
        <v>59</v>
      </c>
      <c r="C42" s="14" t="s">
        <v>46</v>
      </c>
      <c r="D42" s="14">
        <v>3</v>
      </c>
      <c r="E42" s="14" t="s">
        <v>14</v>
      </c>
      <c r="F42" s="13" t="s">
        <v>4</v>
      </c>
      <c r="G42" s="17">
        <f t="shared" si="0"/>
        <v>102</v>
      </c>
      <c r="H42" s="17"/>
      <c r="I42" s="17"/>
      <c r="J42" s="17">
        <v>102</v>
      </c>
      <c r="K42" s="17"/>
      <c r="L42" s="6"/>
      <c r="M42" s="6"/>
    </row>
    <row r="43" spans="1:13" ht="30.75" thickBot="1" x14ac:dyDescent="0.3">
      <c r="A43" s="11">
        <v>33</v>
      </c>
      <c r="B43" s="14" t="s">
        <v>59</v>
      </c>
      <c r="C43" s="14" t="s">
        <v>46</v>
      </c>
      <c r="D43" s="14">
        <v>3</v>
      </c>
      <c r="E43" s="14" t="s">
        <v>15</v>
      </c>
      <c r="F43" s="13" t="s">
        <v>4</v>
      </c>
      <c r="G43" s="17">
        <f t="shared" si="0"/>
        <v>68</v>
      </c>
      <c r="H43" s="17"/>
      <c r="I43" s="17"/>
      <c r="J43" s="17">
        <v>68</v>
      </c>
      <c r="K43" s="17"/>
    </row>
    <row r="44" spans="1:13" ht="30.75" thickBot="1" x14ac:dyDescent="0.3">
      <c r="A44" s="11">
        <v>34</v>
      </c>
      <c r="B44" s="14" t="s">
        <v>59</v>
      </c>
      <c r="C44" s="14" t="s">
        <v>55</v>
      </c>
      <c r="D44" s="14">
        <v>3</v>
      </c>
      <c r="E44" s="14" t="s">
        <v>15</v>
      </c>
      <c r="F44" s="13" t="s">
        <v>4</v>
      </c>
      <c r="G44" s="17">
        <f t="shared" si="0"/>
        <v>102</v>
      </c>
      <c r="H44" s="17"/>
      <c r="I44" s="17"/>
      <c r="J44" s="17">
        <v>102</v>
      </c>
      <c r="K44" s="17"/>
    </row>
    <row r="45" spans="1:13" ht="30.75" thickBot="1" x14ac:dyDescent="0.3">
      <c r="A45" s="11">
        <v>35</v>
      </c>
      <c r="B45" s="14"/>
      <c r="C45" s="14" t="s">
        <v>50</v>
      </c>
      <c r="D45" s="14">
        <v>3</v>
      </c>
      <c r="E45" s="14" t="s">
        <v>8</v>
      </c>
      <c r="F45" s="13" t="s">
        <v>4</v>
      </c>
      <c r="G45" s="17">
        <f t="shared" si="0"/>
        <v>102</v>
      </c>
      <c r="H45" s="17"/>
      <c r="I45" s="17"/>
      <c r="J45" s="17">
        <v>102</v>
      </c>
      <c r="K45" s="17"/>
    </row>
    <row r="46" spans="1:13" ht="30.75" thickBot="1" x14ac:dyDescent="0.3">
      <c r="A46" s="11">
        <v>36</v>
      </c>
      <c r="B46" s="14" t="s">
        <v>59</v>
      </c>
      <c r="C46" s="14" t="s">
        <v>60</v>
      </c>
      <c r="D46" s="14">
        <v>3</v>
      </c>
      <c r="E46" s="14" t="s">
        <v>17</v>
      </c>
      <c r="F46" s="13" t="s">
        <v>4</v>
      </c>
      <c r="G46" s="17">
        <f t="shared" si="0"/>
        <v>102</v>
      </c>
      <c r="H46" s="17"/>
      <c r="I46" s="17"/>
      <c r="J46" s="17">
        <v>102</v>
      </c>
      <c r="K46" s="17"/>
    </row>
    <row r="47" spans="1:13" ht="30.75" thickBot="1" x14ac:dyDescent="0.3">
      <c r="A47" s="11">
        <v>37</v>
      </c>
      <c r="B47" s="14" t="s">
        <v>59</v>
      </c>
      <c r="C47" s="14" t="s">
        <v>61</v>
      </c>
      <c r="D47" s="14">
        <v>3</v>
      </c>
      <c r="E47" s="14" t="s">
        <v>17</v>
      </c>
      <c r="F47" s="13" t="s">
        <v>4</v>
      </c>
      <c r="G47" s="17">
        <f t="shared" si="0"/>
        <v>102</v>
      </c>
      <c r="H47" s="17"/>
      <c r="I47" s="17"/>
      <c r="J47" s="17">
        <v>102</v>
      </c>
      <c r="K47" s="17"/>
    </row>
    <row r="48" spans="1:13" ht="30.75" thickBot="1" x14ac:dyDescent="0.3">
      <c r="A48" s="11">
        <v>38</v>
      </c>
      <c r="B48" s="14" t="s">
        <v>59</v>
      </c>
      <c r="C48" s="14" t="s">
        <v>61</v>
      </c>
      <c r="D48" s="14">
        <v>3</v>
      </c>
      <c r="E48" s="14" t="s">
        <v>8</v>
      </c>
      <c r="F48" s="13" t="s">
        <v>4</v>
      </c>
      <c r="G48" s="17">
        <f t="shared" si="0"/>
        <v>102</v>
      </c>
      <c r="H48" s="17"/>
      <c r="I48" s="17"/>
      <c r="J48" s="17">
        <v>102</v>
      </c>
      <c r="K48" s="17"/>
    </row>
    <row r="49" spans="1:11" ht="30.75" thickBot="1" x14ac:dyDescent="0.3">
      <c r="A49" s="11">
        <v>39</v>
      </c>
      <c r="B49" s="14" t="s">
        <v>45</v>
      </c>
      <c r="C49" s="14" t="s">
        <v>62</v>
      </c>
      <c r="D49" s="14">
        <v>1</v>
      </c>
      <c r="E49" s="14" t="s">
        <v>47</v>
      </c>
      <c r="F49" s="13" t="s">
        <v>4</v>
      </c>
      <c r="G49" s="17">
        <f t="shared" si="0"/>
        <v>2539</v>
      </c>
      <c r="H49" s="17"/>
      <c r="I49" s="17"/>
      <c r="J49" s="17">
        <v>2539</v>
      </c>
      <c r="K49" s="17"/>
    </row>
    <row r="50" spans="1:11" ht="30.75" thickBot="1" x14ac:dyDescent="0.3">
      <c r="A50" s="11">
        <v>40</v>
      </c>
      <c r="B50" s="14" t="s">
        <v>45</v>
      </c>
      <c r="C50" s="14" t="s">
        <v>62</v>
      </c>
      <c r="D50" s="14">
        <v>1</v>
      </c>
      <c r="E50" s="14" t="s">
        <v>9</v>
      </c>
      <c r="F50" s="13" t="s">
        <v>4</v>
      </c>
      <c r="G50" s="17">
        <f t="shared" si="0"/>
        <v>1512.54</v>
      </c>
      <c r="H50" s="17"/>
      <c r="I50" s="17"/>
      <c r="J50" s="17">
        <f>1282.99+229.55</f>
        <v>1512.54</v>
      </c>
      <c r="K50" s="17"/>
    </row>
    <row r="51" spans="1:11" ht="30.75" thickBot="1" x14ac:dyDescent="0.3">
      <c r="A51" s="11">
        <v>41</v>
      </c>
      <c r="B51" s="14" t="s">
        <v>45</v>
      </c>
      <c r="C51" s="14" t="s">
        <v>62</v>
      </c>
      <c r="D51" s="14">
        <v>1</v>
      </c>
      <c r="E51" s="14" t="s">
        <v>33</v>
      </c>
      <c r="F51" s="13" t="s">
        <v>4</v>
      </c>
      <c r="G51" s="17">
        <f t="shared" si="0"/>
        <v>1512.54</v>
      </c>
      <c r="H51" s="17"/>
      <c r="I51" s="17"/>
      <c r="J51" s="17">
        <f>1282.99+229.55</f>
        <v>1512.54</v>
      </c>
      <c r="K51" s="17"/>
    </row>
    <row r="52" spans="1:11" ht="30.75" thickBot="1" x14ac:dyDescent="0.3">
      <c r="A52" s="11">
        <v>42</v>
      </c>
      <c r="B52" s="14" t="s">
        <v>45</v>
      </c>
      <c r="C52" s="14" t="s">
        <v>62</v>
      </c>
      <c r="D52" s="14">
        <v>1</v>
      </c>
      <c r="E52" s="14" t="s">
        <v>5</v>
      </c>
      <c r="F52" s="13" t="s">
        <v>4</v>
      </c>
      <c r="G52" s="17">
        <f t="shared" si="0"/>
        <v>2539</v>
      </c>
      <c r="H52" s="17"/>
      <c r="I52" s="17"/>
      <c r="J52" s="17">
        <v>2539</v>
      </c>
      <c r="K52" s="17"/>
    </row>
    <row r="53" spans="1:11" ht="30.75" thickBot="1" x14ac:dyDescent="0.3">
      <c r="A53" s="11">
        <v>43</v>
      </c>
      <c r="B53" s="14" t="s">
        <v>45</v>
      </c>
      <c r="C53" s="14" t="s">
        <v>62</v>
      </c>
      <c r="D53" s="14">
        <v>1</v>
      </c>
      <c r="E53" s="14" t="s">
        <v>16</v>
      </c>
      <c r="F53" s="13" t="s">
        <v>4</v>
      </c>
      <c r="G53" s="17">
        <f t="shared" si="0"/>
        <v>2539</v>
      </c>
      <c r="H53" s="17"/>
      <c r="I53" s="17"/>
      <c r="J53" s="17">
        <v>2539</v>
      </c>
      <c r="K53" s="17"/>
    </row>
    <row r="54" spans="1:11" ht="30.75" thickBot="1" x14ac:dyDescent="0.3">
      <c r="A54" s="11">
        <v>44</v>
      </c>
      <c r="B54" s="14" t="s">
        <v>45</v>
      </c>
      <c r="C54" s="14" t="s">
        <v>62</v>
      </c>
      <c r="D54" s="14">
        <v>1</v>
      </c>
      <c r="E54" s="14" t="s">
        <v>48</v>
      </c>
      <c r="F54" s="13" t="s">
        <v>4</v>
      </c>
      <c r="G54" s="17">
        <f t="shared" si="0"/>
        <v>1512.54</v>
      </c>
      <c r="H54" s="17"/>
      <c r="I54" s="17"/>
      <c r="J54" s="17">
        <f>1282.99+229.55</f>
        <v>1512.54</v>
      </c>
      <c r="K54" s="17"/>
    </row>
    <row r="55" spans="1:11" ht="30.75" thickBot="1" x14ac:dyDescent="0.3">
      <c r="A55" s="11">
        <v>45</v>
      </c>
      <c r="B55" s="14" t="s">
        <v>59</v>
      </c>
      <c r="C55" s="14" t="s">
        <v>62</v>
      </c>
      <c r="D55" s="14">
        <v>2</v>
      </c>
      <c r="E55" s="14" t="s">
        <v>63</v>
      </c>
      <c r="F55" s="13" t="s">
        <v>4</v>
      </c>
      <c r="G55" s="17">
        <f t="shared" si="0"/>
        <v>68</v>
      </c>
      <c r="H55" s="17"/>
      <c r="I55" s="17"/>
      <c r="J55" s="17">
        <v>68</v>
      </c>
      <c r="K55" s="17"/>
    </row>
    <row r="56" spans="1:11" ht="15.75" thickBot="1" x14ac:dyDescent="0.3">
      <c r="A56" s="48" t="s">
        <v>10</v>
      </c>
      <c r="B56" s="49"/>
      <c r="C56" s="49"/>
      <c r="D56" s="49"/>
      <c r="E56" s="49"/>
      <c r="F56" s="50"/>
      <c r="G56" s="18">
        <f>SUM(G11:G55)</f>
        <v>60694.170000000006</v>
      </c>
      <c r="H56" s="18">
        <f>SUM(H11:H55)</f>
        <v>5720</v>
      </c>
      <c r="I56" s="18">
        <f>SUM(I11:I55)</f>
        <v>41187.549999999996</v>
      </c>
      <c r="J56" s="18">
        <f>SUM(J11:J55)</f>
        <v>13786.619999999999</v>
      </c>
      <c r="K56" s="18"/>
    </row>
    <row r="57" spans="1:11" ht="15.75" thickBot="1" x14ac:dyDescent="0.3">
      <c r="A57" s="48" t="s">
        <v>11</v>
      </c>
      <c r="B57" s="49"/>
      <c r="C57" s="49"/>
      <c r="D57" s="49"/>
      <c r="E57" s="49"/>
      <c r="F57" s="50"/>
      <c r="G57" s="15"/>
      <c r="H57" s="15"/>
      <c r="I57" s="15"/>
      <c r="J57" s="15"/>
      <c r="K57" s="15"/>
    </row>
    <row r="58" spans="1:11" x14ac:dyDescent="0.25">
      <c r="A58" s="2"/>
    </row>
    <row r="59" spans="1:11" ht="15.75" x14ac:dyDescent="0.25">
      <c r="A59" s="40" t="s">
        <v>34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1:11" ht="59.25" customHeight="1" x14ac:dyDescent="0.25">
      <c r="A60" s="33" t="s">
        <v>35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5" customHeight="1" x14ac:dyDescent="0.25">
      <c r="A61" s="41" t="s">
        <v>36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1:11" ht="38.25" customHeight="1" x14ac:dyDescent="0.25">
      <c r="A62" s="33" t="s">
        <v>37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21.75" customHeight="1" x14ac:dyDescent="0.25">
      <c r="A63" s="33" t="s">
        <v>38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35.25" customHeight="1" x14ac:dyDescent="0.25">
      <c r="A64" s="33" t="s">
        <v>39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" ht="15.75" x14ac:dyDescent="0.25">
      <c r="A65" s="16"/>
    </row>
  </sheetData>
  <mergeCells count="20">
    <mergeCell ref="A56:F56"/>
    <mergeCell ref="A57:F57"/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  <mergeCell ref="H7:K7"/>
    <mergeCell ref="A10:K10"/>
    <mergeCell ref="A64:K64"/>
    <mergeCell ref="A59:K59"/>
    <mergeCell ref="A60:K60"/>
    <mergeCell ref="A61:K61"/>
    <mergeCell ref="A62:K62"/>
    <mergeCell ref="A63:K6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E3F3-A7F4-47AA-B3A1-B1483F91BA6F}">
  <dimension ref="A1:M49"/>
  <sheetViews>
    <sheetView topLeftCell="A16" workbookViewId="0">
      <selection activeCell="F34" sqref="F34"/>
    </sheetView>
  </sheetViews>
  <sheetFormatPr defaultRowHeight="15" x14ac:dyDescent="0.25"/>
  <cols>
    <col min="1" max="1" width="5" customWidth="1"/>
    <col min="2" max="2" width="32.140625" customWidth="1"/>
    <col min="3" max="3" width="21.28515625" customWidth="1"/>
    <col min="4" max="4" width="21.5703125" customWidth="1"/>
    <col min="5" max="5" width="23.7109375" customWidth="1"/>
    <col min="6" max="6" width="18" customWidth="1"/>
    <col min="7" max="7" width="15.140625" customWidth="1"/>
    <col min="8" max="8" width="16.28515625" customWidth="1"/>
    <col min="9" max="9" width="17.42578125" customWidth="1"/>
    <col min="10" max="10" width="16.42578125" customWidth="1"/>
    <col min="11" max="11" width="13.28515625" customWidth="1"/>
    <col min="12" max="12" width="14.140625" customWidth="1"/>
    <col min="13" max="13" width="16.85546875" customWidth="1"/>
  </cols>
  <sheetData>
    <row r="1" spans="1:13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5" customHeight="1" x14ac:dyDescent="0.25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5"/>
      <c r="M2" s="5"/>
    </row>
    <row r="3" spans="1:13" ht="15" customHeight="1" x14ac:dyDescent="0.25">
      <c r="A3" s="3"/>
      <c r="L3" s="5"/>
      <c r="M3" s="5"/>
    </row>
    <row r="4" spans="1:13" ht="27.75" customHeight="1" x14ac:dyDescent="0.25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5"/>
      <c r="M4" s="5"/>
    </row>
    <row r="5" spans="1:13" ht="15" customHeight="1" x14ac:dyDescent="0.25">
      <c r="A5" s="3"/>
      <c r="L5" s="5"/>
      <c r="M5" s="5"/>
    </row>
    <row r="6" spans="1:13" ht="15" customHeight="1" x14ac:dyDescent="0.25">
      <c r="A6" s="32" t="s">
        <v>64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5"/>
      <c r="M6" s="5"/>
    </row>
    <row r="7" spans="1:13" ht="15" customHeight="1" thickBot="1" x14ac:dyDescent="0.3">
      <c r="A7" s="7"/>
      <c r="L7" s="5"/>
      <c r="M7" s="5"/>
    </row>
    <row r="8" spans="1:13" ht="40.5" customHeight="1" thickBot="1" x14ac:dyDescent="0.3">
      <c r="A8" s="34" t="s">
        <v>1</v>
      </c>
      <c r="B8" s="36" t="s">
        <v>2</v>
      </c>
      <c r="C8" s="36" t="s">
        <v>21</v>
      </c>
      <c r="D8" s="36" t="s">
        <v>22</v>
      </c>
      <c r="E8" s="36" t="s">
        <v>23</v>
      </c>
      <c r="F8" s="38" t="s">
        <v>3</v>
      </c>
      <c r="G8" s="38" t="s">
        <v>24</v>
      </c>
      <c r="H8" s="42" t="s">
        <v>25</v>
      </c>
      <c r="I8" s="43"/>
      <c r="J8" s="43"/>
      <c r="K8" s="44"/>
      <c r="L8" s="5"/>
      <c r="M8" s="5"/>
    </row>
    <row r="9" spans="1:13" ht="52.5" customHeight="1" thickBot="1" x14ac:dyDescent="0.3">
      <c r="A9" s="35"/>
      <c r="B9" s="37"/>
      <c r="C9" s="37"/>
      <c r="D9" s="37"/>
      <c r="E9" s="37"/>
      <c r="F9" s="39"/>
      <c r="G9" s="39"/>
      <c r="H9" s="1" t="s">
        <v>26</v>
      </c>
      <c r="I9" s="1" t="s">
        <v>27</v>
      </c>
      <c r="J9" s="1" t="s">
        <v>28</v>
      </c>
      <c r="K9" s="1" t="s">
        <v>29</v>
      </c>
      <c r="L9" s="5"/>
      <c r="M9" s="5"/>
    </row>
    <row r="10" spans="1:13" ht="30.75" customHeight="1" thickBot="1" x14ac:dyDescent="0.3">
      <c r="A10" s="9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5"/>
      <c r="M10" s="5"/>
    </row>
    <row r="11" spans="1:13" ht="31.5" customHeight="1" thickBot="1" x14ac:dyDescent="0.3">
      <c r="A11" s="45" t="s">
        <v>30</v>
      </c>
      <c r="B11" s="46"/>
      <c r="C11" s="46"/>
      <c r="D11" s="46"/>
      <c r="E11" s="46"/>
      <c r="F11" s="46"/>
      <c r="G11" s="46"/>
      <c r="H11" s="46"/>
      <c r="I11" s="46"/>
      <c r="J11" s="46"/>
      <c r="K11" s="47"/>
      <c r="L11" s="5"/>
      <c r="M11" s="5"/>
    </row>
    <row r="12" spans="1:13" ht="30" customHeight="1" thickBot="1" x14ac:dyDescent="0.3">
      <c r="A12" s="11"/>
      <c r="B12" s="14" t="s">
        <v>65</v>
      </c>
      <c r="C12" s="14" t="s">
        <v>66</v>
      </c>
      <c r="D12" s="14">
        <v>3</v>
      </c>
      <c r="E12" s="14" t="s">
        <v>8</v>
      </c>
      <c r="F12" s="13" t="s">
        <v>4</v>
      </c>
      <c r="G12" s="17">
        <f>H12+I12+J12+K12</f>
        <v>102</v>
      </c>
      <c r="H12" s="17"/>
      <c r="I12" s="17"/>
      <c r="J12" s="17">
        <v>102</v>
      </c>
      <c r="K12" s="17"/>
      <c r="L12" s="5"/>
      <c r="M12" s="5"/>
    </row>
    <row r="13" spans="1:13" ht="33" customHeight="1" thickBot="1" x14ac:dyDescent="0.3">
      <c r="A13" s="11"/>
      <c r="B13" s="14" t="s">
        <v>65</v>
      </c>
      <c r="C13" s="14" t="s">
        <v>67</v>
      </c>
      <c r="D13" s="14">
        <v>3</v>
      </c>
      <c r="E13" s="14" t="s">
        <v>14</v>
      </c>
      <c r="F13" s="13" t="s">
        <v>4</v>
      </c>
      <c r="G13" s="17">
        <f t="shared" ref="G13:G33" si="0">H13+I13+J13+K13</f>
        <v>102</v>
      </c>
      <c r="H13" s="17"/>
      <c r="I13" s="17"/>
      <c r="J13" s="17">
        <v>102</v>
      </c>
      <c r="K13" s="17"/>
      <c r="L13" s="5"/>
      <c r="M13" s="5"/>
    </row>
    <row r="14" spans="1:13" ht="36" customHeight="1" thickBot="1" x14ac:dyDescent="0.3">
      <c r="A14" s="11"/>
      <c r="B14" s="14" t="s">
        <v>65</v>
      </c>
      <c r="C14" s="14" t="s">
        <v>61</v>
      </c>
      <c r="D14" s="14">
        <v>3</v>
      </c>
      <c r="E14" s="14" t="s">
        <v>14</v>
      </c>
      <c r="F14" s="13" t="s">
        <v>4</v>
      </c>
      <c r="G14" s="17">
        <f t="shared" si="0"/>
        <v>102</v>
      </c>
      <c r="H14" s="17"/>
      <c r="I14" s="17"/>
      <c r="J14" s="17">
        <v>102</v>
      </c>
      <c r="K14" s="17"/>
      <c r="L14" s="5"/>
      <c r="M14" s="5"/>
    </row>
    <row r="15" spans="1:13" ht="36" customHeight="1" thickBot="1" x14ac:dyDescent="0.3">
      <c r="A15" s="11"/>
      <c r="B15" s="14" t="s">
        <v>65</v>
      </c>
      <c r="C15" s="14" t="s">
        <v>68</v>
      </c>
      <c r="D15" s="14">
        <v>3</v>
      </c>
      <c r="E15" s="14" t="s">
        <v>17</v>
      </c>
      <c r="F15" s="13" t="s">
        <v>4</v>
      </c>
      <c r="G15" s="17">
        <f t="shared" si="0"/>
        <v>102</v>
      </c>
      <c r="H15" s="17"/>
      <c r="I15" s="17"/>
      <c r="J15" s="17">
        <v>102</v>
      </c>
      <c r="K15" s="17"/>
      <c r="L15" s="5"/>
      <c r="M15" s="5"/>
    </row>
    <row r="16" spans="1:13" ht="30.75" customHeight="1" thickBot="1" x14ac:dyDescent="0.3">
      <c r="A16" s="11"/>
      <c r="B16" s="14" t="s">
        <v>65</v>
      </c>
      <c r="C16" s="14" t="s">
        <v>46</v>
      </c>
      <c r="D16" s="14">
        <v>2</v>
      </c>
      <c r="E16" s="14" t="s">
        <v>63</v>
      </c>
      <c r="F16" s="13" t="s">
        <v>4</v>
      </c>
      <c r="G16" s="17">
        <f t="shared" si="0"/>
        <v>68</v>
      </c>
      <c r="H16" s="17"/>
      <c r="I16" s="17"/>
      <c r="J16" s="17">
        <v>68</v>
      </c>
      <c r="K16" s="17"/>
      <c r="L16" s="5"/>
      <c r="M16" s="5"/>
    </row>
    <row r="17" spans="1:13" ht="32.25" customHeight="1" thickBot="1" x14ac:dyDescent="0.3">
      <c r="A17" s="11"/>
      <c r="B17" s="14" t="s">
        <v>65</v>
      </c>
      <c r="C17" s="14" t="s">
        <v>32</v>
      </c>
      <c r="D17" s="14">
        <v>2</v>
      </c>
      <c r="E17" s="14" t="s">
        <v>17</v>
      </c>
      <c r="F17" s="13" t="s">
        <v>4</v>
      </c>
      <c r="G17" s="17">
        <f t="shared" si="0"/>
        <v>68</v>
      </c>
      <c r="H17" s="17"/>
      <c r="I17" s="17"/>
      <c r="J17" s="17">
        <v>68</v>
      </c>
      <c r="K17" s="17"/>
      <c r="L17" s="5"/>
      <c r="M17" s="5"/>
    </row>
    <row r="18" spans="1:13" ht="27" customHeight="1" thickBot="1" x14ac:dyDescent="0.3">
      <c r="A18" s="11"/>
      <c r="B18" s="14" t="s">
        <v>65</v>
      </c>
      <c r="C18" s="14" t="s">
        <v>62</v>
      </c>
      <c r="D18" s="14">
        <v>3</v>
      </c>
      <c r="E18" s="14" t="s">
        <v>15</v>
      </c>
      <c r="F18" s="13" t="s">
        <v>4</v>
      </c>
      <c r="G18" s="17">
        <f t="shared" si="0"/>
        <v>102</v>
      </c>
      <c r="H18" s="17"/>
      <c r="I18" s="17"/>
      <c r="J18" s="17">
        <v>102</v>
      </c>
      <c r="K18" s="17"/>
      <c r="L18" s="5"/>
      <c r="M18" s="5"/>
    </row>
    <row r="19" spans="1:13" ht="24.95" customHeight="1" thickBot="1" x14ac:dyDescent="0.3">
      <c r="A19" s="11"/>
      <c r="B19" s="14" t="s">
        <v>65</v>
      </c>
      <c r="C19" s="14" t="s">
        <v>69</v>
      </c>
      <c r="D19" s="14">
        <v>2</v>
      </c>
      <c r="E19" s="14" t="s">
        <v>8</v>
      </c>
      <c r="F19" s="13" t="s">
        <v>4</v>
      </c>
      <c r="G19" s="17">
        <f t="shared" si="0"/>
        <v>68</v>
      </c>
      <c r="H19" s="17"/>
      <c r="I19" s="17"/>
      <c r="J19" s="17">
        <v>68</v>
      </c>
      <c r="K19" s="17"/>
      <c r="L19" s="5"/>
      <c r="M19" s="5"/>
    </row>
    <row r="20" spans="1:13" ht="24.95" customHeight="1" thickBot="1" x14ac:dyDescent="0.3">
      <c r="A20" s="11"/>
      <c r="B20" s="14" t="s">
        <v>65</v>
      </c>
      <c r="C20" s="14" t="s">
        <v>66</v>
      </c>
      <c r="D20" s="14">
        <v>3</v>
      </c>
      <c r="E20" s="14" t="s">
        <v>14</v>
      </c>
      <c r="F20" s="13" t="s">
        <v>4</v>
      </c>
      <c r="G20" s="17">
        <f t="shared" ref="G20" si="1">H20+I20+J20+K20</f>
        <v>102</v>
      </c>
      <c r="H20" s="17"/>
      <c r="I20" s="17"/>
      <c r="J20" s="17">
        <v>102</v>
      </c>
      <c r="K20" s="17"/>
      <c r="L20" s="5"/>
      <c r="M20" s="5"/>
    </row>
    <row r="21" spans="1:13" ht="24.95" customHeight="1" thickBot="1" x14ac:dyDescent="0.3">
      <c r="A21" s="11"/>
      <c r="B21" s="14" t="s">
        <v>65</v>
      </c>
      <c r="C21" s="14" t="s">
        <v>66</v>
      </c>
      <c r="D21" s="14">
        <v>3</v>
      </c>
      <c r="E21" s="14" t="s">
        <v>17</v>
      </c>
      <c r="F21" s="13" t="s">
        <v>4</v>
      </c>
      <c r="G21" s="17">
        <f t="shared" si="0"/>
        <v>102</v>
      </c>
      <c r="H21" s="17"/>
      <c r="I21" s="17"/>
      <c r="J21" s="17">
        <v>102</v>
      </c>
      <c r="K21" s="17"/>
      <c r="L21" s="5"/>
      <c r="M21" s="5"/>
    </row>
    <row r="22" spans="1:13" ht="24.95" customHeight="1" thickBot="1" x14ac:dyDescent="0.3">
      <c r="A22" s="11"/>
      <c r="B22" s="14" t="s">
        <v>70</v>
      </c>
      <c r="C22" s="14" t="s">
        <v>46</v>
      </c>
      <c r="D22" s="14">
        <v>1</v>
      </c>
      <c r="E22" s="14" t="s">
        <v>15</v>
      </c>
      <c r="F22" s="13" t="s">
        <v>4</v>
      </c>
      <c r="G22" s="17">
        <f t="shared" si="0"/>
        <v>495</v>
      </c>
      <c r="H22" s="17"/>
      <c r="I22" s="17">
        <v>495</v>
      </c>
      <c r="J22" s="17"/>
      <c r="K22" s="17"/>
      <c r="L22" s="5"/>
      <c r="M22" s="5"/>
    </row>
    <row r="23" spans="1:13" ht="24" customHeight="1" thickBot="1" x14ac:dyDescent="0.3">
      <c r="A23" s="11"/>
      <c r="B23" s="14" t="s">
        <v>65</v>
      </c>
      <c r="C23" s="14" t="s">
        <v>55</v>
      </c>
      <c r="D23" s="14">
        <v>3</v>
      </c>
      <c r="E23" s="14" t="s">
        <v>8</v>
      </c>
      <c r="F23" s="13" t="s">
        <v>4</v>
      </c>
      <c r="G23" s="17">
        <f t="shared" si="0"/>
        <v>102</v>
      </c>
      <c r="H23" s="17"/>
      <c r="I23" s="17"/>
      <c r="J23" s="17">
        <v>102</v>
      </c>
      <c r="K23" s="17"/>
      <c r="L23" s="5"/>
      <c r="M23" s="5"/>
    </row>
    <row r="24" spans="1:13" ht="15" customHeight="1" thickBot="1" x14ac:dyDescent="0.3">
      <c r="A24" s="11"/>
      <c r="B24" s="14" t="s">
        <v>65</v>
      </c>
      <c r="C24" s="14" t="s">
        <v>32</v>
      </c>
      <c r="D24" s="14">
        <v>3</v>
      </c>
      <c r="E24" s="14" t="s">
        <v>15</v>
      </c>
      <c r="F24" s="13" t="s">
        <v>4</v>
      </c>
      <c r="G24" s="17">
        <f t="shared" si="0"/>
        <v>102</v>
      </c>
      <c r="H24" s="17"/>
      <c r="I24" s="17"/>
      <c r="J24" s="17">
        <v>102</v>
      </c>
      <c r="K24" s="17"/>
      <c r="L24" s="5"/>
      <c r="M24" s="5"/>
    </row>
    <row r="25" spans="1:13" ht="15" customHeight="1" thickBot="1" x14ac:dyDescent="0.3">
      <c r="A25" s="11"/>
      <c r="B25" s="14" t="s">
        <v>45</v>
      </c>
      <c r="C25" s="14" t="s">
        <v>55</v>
      </c>
      <c r="D25" s="14">
        <v>1</v>
      </c>
      <c r="E25" s="14" t="s">
        <v>15</v>
      </c>
      <c r="F25" s="13" t="s">
        <v>4</v>
      </c>
      <c r="G25" s="17">
        <f t="shared" si="0"/>
        <v>1836.22</v>
      </c>
      <c r="H25" s="17"/>
      <c r="I25" s="17">
        <v>1836.22</v>
      </c>
      <c r="J25" s="17"/>
      <c r="K25" s="17"/>
      <c r="L25" s="5"/>
      <c r="M25" s="5"/>
    </row>
    <row r="26" spans="1:13" ht="15" customHeight="1" thickBot="1" x14ac:dyDescent="0.3">
      <c r="A26" s="11"/>
      <c r="B26" s="14" t="s">
        <v>45</v>
      </c>
      <c r="C26" s="14" t="s">
        <v>55</v>
      </c>
      <c r="D26" s="14">
        <v>1</v>
      </c>
      <c r="E26" s="14" t="s">
        <v>33</v>
      </c>
      <c r="F26" s="13" t="s">
        <v>4</v>
      </c>
      <c r="G26" s="17">
        <f t="shared" si="0"/>
        <v>1836.22</v>
      </c>
      <c r="H26" s="17"/>
      <c r="I26" s="17">
        <v>1836.22</v>
      </c>
      <c r="J26" s="17"/>
      <c r="K26" s="17"/>
      <c r="L26" s="5"/>
      <c r="M26" s="5"/>
    </row>
    <row r="27" spans="1:13" ht="15" customHeight="1" thickBot="1" x14ac:dyDescent="0.3">
      <c r="A27" s="11"/>
      <c r="B27" s="14" t="s">
        <v>45</v>
      </c>
      <c r="C27" s="14" t="s">
        <v>55</v>
      </c>
      <c r="D27" s="14">
        <v>1</v>
      </c>
      <c r="E27" s="14" t="s">
        <v>47</v>
      </c>
      <c r="F27" s="13" t="s">
        <v>4</v>
      </c>
      <c r="G27" s="17">
        <f t="shared" si="0"/>
        <v>1836.22</v>
      </c>
      <c r="H27" s="17"/>
      <c r="I27" s="17">
        <v>1836.22</v>
      </c>
      <c r="J27" s="17"/>
      <c r="K27" s="17"/>
      <c r="L27" s="5"/>
      <c r="M27" s="5"/>
    </row>
    <row r="28" spans="1:13" ht="55.5" customHeight="1" thickBot="1" x14ac:dyDescent="0.3">
      <c r="A28" s="11"/>
      <c r="B28" s="14" t="s">
        <v>45</v>
      </c>
      <c r="C28" s="14" t="s">
        <v>55</v>
      </c>
      <c r="D28" s="14">
        <v>1</v>
      </c>
      <c r="E28" s="14" t="s">
        <v>5</v>
      </c>
      <c r="F28" s="13" t="s">
        <v>4</v>
      </c>
      <c r="G28" s="17">
        <f t="shared" si="0"/>
        <v>1836.22</v>
      </c>
      <c r="H28" s="17"/>
      <c r="I28" s="17">
        <v>1836.22</v>
      </c>
      <c r="J28" s="17"/>
      <c r="K28" s="17"/>
      <c r="L28" s="5"/>
      <c r="M28" s="5"/>
    </row>
    <row r="29" spans="1:13" ht="36.75" customHeight="1" thickBot="1" x14ac:dyDescent="0.3">
      <c r="A29" s="11"/>
      <c r="B29" s="14" t="s">
        <v>65</v>
      </c>
      <c r="C29" s="14" t="s">
        <v>32</v>
      </c>
      <c r="D29" s="14">
        <v>2</v>
      </c>
      <c r="E29" s="14" t="s">
        <v>63</v>
      </c>
      <c r="F29" s="13" t="s">
        <v>4</v>
      </c>
      <c r="G29" s="17">
        <f t="shared" si="0"/>
        <v>68</v>
      </c>
      <c r="H29" s="17"/>
      <c r="I29" s="17"/>
      <c r="J29" s="17">
        <v>68</v>
      </c>
      <c r="K29" s="17"/>
      <c r="L29" s="5"/>
      <c r="M29" s="5"/>
    </row>
    <row r="30" spans="1:13" ht="22.5" customHeight="1" thickBot="1" x14ac:dyDescent="0.3">
      <c r="A30" s="11"/>
      <c r="B30" s="14" t="s">
        <v>65</v>
      </c>
      <c r="C30" s="14" t="s">
        <v>71</v>
      </c>
      <c r="D30" s="14">
        <v>3</v>
      </c>
      <c r="E30" s="14" t="s">
        <v>8</v>
      </c>
      <c r="F30" s="13" t="s">
        <v>4</v>
      </c>
      <c r="G30" s="17">
        <f t="shared" si="0"/>
        <v>68</v>
      </c>
      <c r="H30" s="17"/>
      <c r="I30" s="17"/>
      <c r="J30" s="17">
        <v>68</v>
      </c>
      <c r="K30" s="17"/>
      <c r="L30" s="5"/>
      <c r="M30" s="5"/>
    </row>
    <row r="31" spans="1:13" ht="30.75" customHeight="1" thickBot="1" x14ac:dyDescent="0.3">
      <c r="A31" s="11"/>
      <c r="B31" s="14" t="s">
        <v>65</v>
      </c>
      <c r="C31" s="14" t="s">
        <v>72</v>
      </c>
      <c r="D31" s="14">
        <v>3</v>
      </c>
      <c r="E31" s="14" t="s">
        <v>14</v>
      </c>
      <c r="F31" s="13" t="s">
        <v>4</v>
      </c>
      <c r="G31" s="17">
        <f t="shared" si="0"/>
        <v>102</v>
      </c>
      <c r="H31" s="17"/>
      <c r="I31" s="17"/>
      <c r="J31" s="17">
        <v>102</v>
      </c>
      <c r="K31" s="17"/>
      <c r="L31" s="5"/>
      <c r="M31" s="5"/>
    </row>
    <row r="32" spans="1:13" ht="30.75" customHeight="1" thickBot="1" x14ac:dyDescent="0.3">
      <c r="A32" s="11"/>
      <c r="B32" s="14" t="s">
        <v>65</v>
      </c>
      <c r="C32" s="14" t="s">
        <v>46</v>
      </c>
      <c r="D32" s="14">
        <v>3</v>
      </c>
      <c r="E32" s="14" t="s">
        <v>17</v>
      </c>
      <c r="F32" s="13" t="s">
        <v>4</v>
      </c>
      <c r="G32" s="17">
        <f t="shared" si="0"/>
        <v>102</v>
      </c>
      <c r="H32" s="17"/>
      <c r="I32" s="17"/>
      <c r="J32" s="17">
        <v>102</v>
      </c>
      <c r="K32" s="17"/>
      <c r="L32" s="5"/>
      <c r="M32" s="5"/>
    </row>
    <row r="33" spans="1:11" ht="30.75" thickBot="1" x14ac:dyDescent="0.3">
      <c r="A33" s="11"/>
      <c r="B33" s="14" t="s">
        <v>65</v>
      </c>
      <c r="C33" s="14" t="s">
        <v>46</v>
      </c>
      <c r="D33" s="14">
        <v>3</v>
      </c>
      <c r="E33" s="14" t="s">
        <v>8</v>
      </c>
      <c r="F33" s="13" t="s">
        <v>4</v>
      </c>
      <c r="G33" s="17">
        <f t="shared" si="0"/>
        <v>102</v>
      </c>
      <c r="H33" s="17"/>
      <c r="I33" s="17"/>
      <c r="J33" s="17">
        <v>102</v>
      </c>
      <c r="K33" s="17"/>
    </row>
    <row r="34" spans="1:11" ht="30.75" thickBot="1" x14ac:dyDescent="0.3">
      <c r="A34" s="11"/>
      <c r="B34" s="14" t="s">
        <v>45</v>
      </c>
      <c r="C34" s="14" t="s">
        <v>73</v>
      </c>
      <c r="D34" s="14">
        <v>1</v>
      </c>
      <c r="E34" s="14" t="s">
        <v>47</v>
      </c>
      <c r="F34" s="13" t="s">
        <v>4</v>
      </c>
      <c r="G34" s="17" t="str">
        <f t="shared" ref="G34:G39" si="2">I34</f>
        <v>2 671,06</v>
      </c>
      <c r="H34" s="17"/>
      <c r="I34" s="17" t="s">
        <v>74</v>
      </c>
      <c r="J34" s="21"/>
      <c r="K34" s="17"/>
    </row>
    <row r="35" spans="1:11" ht="30.75" thickBot="1" x14ac:dyDescent="0.3">
      <c r="A35" s="11"/>
      <c r="B35" s="14" t="s">
        <v>45</v>
      </c>
      <c r="C35" s="14" t="s">
        <v>73</v>
      </c>
      <c r="D35" s="14">
        <v>1</v>
      </c>
      <c r="E35" s="14" t="s">
        <v>9</v>
      </c>
      <c r="F35" s="13" t="s">
        <v>4</v>
      </c>
      <c r="G35" s="17" t="str">
        <f t="shared" si="2"/>
        <v>2 671,07</v>
      </c>
      <c r="H35" s="17"/>
      <c r="I35" s="17" t="s">
        <v>75</v>
      </c>
      <c r="J35" s="20"/>
      <c r="K35" s="17"/>
    </row>
    <row r="36" spans="1:11" ht="30.75" thickBot="1" x14ac:dyDescent="0.3">
      <c r="A36" s="11"/>
      <c r="B36" s="14" t="s">
        <v>45</v>
      </c>
      <c r="C36" s="14" t="s">
        <v>73</v>
      </c>
      <c r="D36" s="14">
        <v>1</v>
      </c>
      <c r="E36" s="14" t="s">
        <v>5</v>
      </c>
      <c r="F36" s="13" t="s">
        <v>4</v>
      </c>
      <c r="G36" s="17" t="str">
        <f t="shared" si="2"/>
        <v>2 671,08</v>
      </c>
      <c r="H36" s="17"/>
      <c r="I36" s="17" t="s">
        <v>76</v>
      </c>
      <c r="J36" s="21"/>
      <c r="K36" s="17"/>
    </row>
    <row r="37" spans="1:11" ht="30.75" thickBot="1" x14ac:dyDescent="0.3">
      <c r="A37" s="11"/>
      <c r="B37" s="14" t="s">
        <v>45</v>
      </c>
      <c r="C37" s="14" t="s">
        <v>73</v>
      </c>
      <c r="D37" s="14">
        <v>1</v>
      </c>
      <c r="E37" s="14" t="s">
        <v>16</v>
      </c>
      <c r="F37" s="13" t="s">
        <v>4</v>
      </c>
      <c r="G37" s="17" t="str">
        <f t="shared" si="2"/>
        <v>2 671,09</v>
      </c>
      <c r="H37" s="17"/>
      <c r="I37" s="17" t="s">
        <v>77</v>
      </c>
      <c r="J37" s="20"/>
      <c r="K37" s="17"/>
    </row>
    <row r="38" spans="1:11" ht="30.75" thickBot="1" x14ac:dyDescent="0.3">
      <c r="A38" s="11"/>
      <c r="B38" s="14" t="s">
        <v>45</v>
      </c>
      <c r="C38" s="14" t="s">
        <v>73</v>
      </c>
      <c r="D38" s="14">
        <v>1</v>
      </c>
      <c r="E38" s="14" t="s">
        <v>48</v>
      </c>
      <c r="F38" s="13" t="s">
        <v>4</v>
      </c>
      <c r="G38" s="17" t="str">
        <f t="shared" si="2"/>
        <v>2 671,10</v>
      </c>
      <c r="H38" s="17"/>
      <c r="I38" s="17" t="s">
        <v>78</v>
      </c>
      <c r="J38" s="21"/>
      <c r="K38" s="17"/>
    </row>
    <row r="39" spans="1:11" ht="30.75" thickBot="1" x14ac:dyDescent="0.3">
      <c r="A39" s="11"/>
      <c r="B39" s="14" t="s">
        <v>65</v>
      </c>
      <c r="C39" s="14" t="s">
        <v>60</v>
      </c>
      <c r="D39" s="14">
        <v>1</v>
      </c>
      <c r="E39" s="14" t="s">
        <v>63</v>
      </c>
      <c r="F39" s="13" t="s">
        <v>4</v>
      </c>
      <c r="G39" s="17" t="str">
        <f t="shared" si="2"/>
        <v>2 671,11</v>
      </c>
      <c r="H39" s="17"/>
      <c r="I39" s="17" t="s">
        <v>79</v>
      </c>
      <c r="J39" s="8"/>
      <c r="K39" s="17"/>
    </row>
    <row r="40" spans="1:11" ht="15.75" thickBot="1" x14ac:dyDescent="0.3">
      <c r="A40" s="48" t="s">
        <v>10</v>
      </c>
      <c r="B40" s="49"/>
      <c r="C40" s="49"/>
      <c r="D40" s="49"/>
      <c r="E40" s="49"/>
      <c r="F40" s="50"/>
      <c r="G40" s="17">
        <f>SUM(G12:G39)</f>
        <v>9403.880000000001</v>
      </c>
      <c r="H40" s="18"/>
      <c r="I40" s="18">
        <f>SUM(I12:I39)</f>
        <v>7839.880000000001</v>
      </c>
      <c r="J40" s="18">
        <f>SUM(J12:J39)</f>
        <v>1564</v>
      </c>
      <c r="K40" s="18"/>
    </row>
    <row r="41" spans="1:11" ht="15.75" thickBot="1" x14ac:dyDescent="0.3">
      <c r="A41" s="48" t="s">
        <v>11</v>
      </c>
      <c r="B41" s="49"/>
      <c r="C41" s="49"/>
      <c r="D41" s="49"/>
      <c r="E41" s="49"/>
      <c r="F41" s="50"/>
      <c r="G41" s="18"/>
      <c r="H41" s="15"/>
      <c r="I41" s="15"/>
      <c r="J41" s="15"/>
      <c r="K41" s="15"/>
    </row>
    <row r="42" spans="1:11" x14ac:dyDescent="0.25">
      <c r="A42" s="2"/>
    </row>
    <row r="43" spans="1:11" ht="15.75" x14ac:dyDescent="0.25">
      <c r="A43" s="40" t="s">
        <v>34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1:11" ht="51.75" customHeight="1" x14ac:dyDescent="0.25">
      <c r="A44" s="51" t="s">
        <v>35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5" spans="1:11" ht="15.75" x14ac:dyDescent="0.25">
      <c r="A45" s="52" t="s">
        <v>36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ht="39" customHeight="1" x14ac:dyDescent="0.25">
      <c r="A46" s="51" t="s">
        <v>37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</row>
    <row r="47" spans="1:11" ht="27" customHeight="1" x14ac:dyDescent="0.25">
      <c r="A47" s="51" t="s">
        <v>38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</row>
    <row r="48" spans="1:11" ht="35.25" customHeight="1" x14ac:dyDescent="0.25">
      <c r="A48" s="51" t="s">
        <v>39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" ht="15.75" x14ac:dyDescent="0.25">
      <c r="A49" s="16"/>
    </row>
  </sheetData>
  <mergeCells count="20">
    <mergeCell ref="A4:K4"/>
    <mergeCell ref="A2:K2"/>
    <mergeCell ref="A6:K6"/>
    <mergeCell ref="A43:K43"/>
    <mergeCell ref="G8:G9"/>
    <mergeCell ref="H8:K8"/>
    <mergeCell ref="A11:K11"/>
    <mergeCell ref="A40:F40"/>
    <mergeCell ref="A41:F41"/>
    <mergeCell ref="B8:B9"/>
    <mergeCell ref="C8:C9"/>
    <mergeCell ref="D8:D9"/>
    <mergeCell ref="E8:E9"/>
    <mergeCell ref="F8:F9"/>
    <mergeCell ref="A8:A9"/>
    <mergeCell ref="A44:K44"/>
    <mergeCell ref="A45:K45"/>
    <mergeCell ref="A46:K46"/>
    <mergeCell ref="A47:K47"/>
    <mergeCell ref="A48:K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6245-CBEA-4CF9-BA2F-04103703F095}">
  <dimension ref="A1:K72"/>
  <sheetViews>
    <sheetView topLeftCell="A47" workbookViewId="0">
      <selection activeCell="A12" sqref="A12:A62"/>
    </sheetView>
  </sheetViews>
  <sheetFormatPr defaultRowHeight="15" x14ac:dyDescent="0.25"/>
  <cols>
    <col min="1" max="1" width="3.5703125" bestFit="1" customWidth="1"/>
    <col min="2" max="2" width="41.85546875" bestFit="1" customWidth="1"/>
    <col min="3" max="3" width="18.42578125" customWidth="1"/>
    <col min="4" max="4" width="12.140625" customWidth="1"/>
    <col min="5" max="5" width="23.85546875" customWidth="1"/>
    <col min="6" max="6" width="16.85546875" customWidth="1"/>
    <col min="7" max="7" width="11.5703125" customWidth="1"/>
    <col min="8" max="8" width="13.85546875" customWidth="1"/>
    <col min="9" max="9" width="10.5703125" customWidth="1"/>
    <col min="10" max="10" width="11.7109375" customWidth="1"/>
    <col min="11" max="11" width="10.5703125" customWidth="1"/>
  </cols>
  <sheetData>
    <row r="1" spans="1:11" ht="18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x14ac:dyDescent="0.25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8.75" x14ac:dyDescent="0.25">
      <c r="A3" s="4"/>
    </row>
    <row r="4" spans="1:11" ht="18.75" x14ac:dyDescent="0.25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8.75" x14ac:dyDescent="0.25">
      <c r="A5" s="4"/>
    </row>
    <row r="6" spans="1:11" ht="18.75" x14ac:dyDescent="0.25">
      <c r="A6" s="32" t="s">
        <v>113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thickBot="1" x14ac:dyDescent="0.3">
      <c r="A7" s="7"/>
    </row>
    <row r="8" spans="1:11" ht="15.75" thickBot="1" x14ac:dyDescent="0.3">
      <c r="A8" s="34" t="s">
        <v>1</v>
      </c>
      <c r="B8" s="36" t="s">
        <v>2</v>
      </c>
      <c r="C8" s="36" t="s">
        <v>21</v>
      </c>
      <c r="D8" s="36" t="s">
        <v>22</v>
      </c>
      <c r="E8" s="36" t="s">
        <v>23</v>
      </c>
      <c r="F8" s="38" t="s">
        <v>3</v>
      </c>
      <c r="G8" s="38" t="s">
        <v>24</v>
      </c>
      <c r="H8" s="42" t="s">
        <v>25</v>
      </c>
      <c r="I8" s="43"/>
      <c r="J8" s="43"/>
      <c r="K8" s="44"/>
    </row>
    <row r="9" spans="1:11" ht="105.75" thickBot="1" x14ac:dyDescent="0.3">
      <c r="A9" s="35"/>
      <c r="B9" s="37"/>
      <c r="C9" s="37"/>
      <c r="D9" s="37"/>
      <c r="E9" s="37"/>
      <c r="F9" s="39"/>
      <c r="G9" s="39"/>
      <c r="H9" s="1" t="s">
        <v>26</v>
      </c>
      <c r="I9" s="1" t="s">
        <v>27</v>
      </c>
      <c r="J9" s="1" t="s">
        <v>28</v>
      </c>
      <c r="K9" s="1" t="s">
        <v>29</v>
      </c>
    </row>
    <row r="10" spans="1:11" ht="15.75" thickBot="1" x14ac:dyDescent="0.3">
      <c r="A10" s="9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</row>
    <row r="11" spans="1:11" ht="15.75" thickBot="1" x14ac:dyDescent="0.3">
      <c r="A11" s="45" t="s">
        <v>30</v>
      </c>
      <c r="B11" s="46"/>
      <c r="C11" s="46"/>
      <c r="D11" s="46"/>
      <c r="E11" s="46"/>
      <c r="F11" s="46"/>
      <c r="G11" s="46"/>
      <c r="H11" s="46"/>
      <c r="I11" s="46"/>
      <c r="J11" s="46"/>
      <c r="K11" s="47"/>
    </row>
    <row r="12" spans="1:11" ht="30.75" thickBot="1" x14ac:dyDescent="0.3">
      <c r="A12" s="11">
        <v>1</v>
      </c>
      <c r="B12" s="14" t="s">
        <v>80</v>
      </c>
      <c r="C12" s="14" t="s">
        <v>81</v>
      </c>
      <c r="D12" s="14">
        <v>3</v>
      </c>
      <c r="E12" s="13" t="s">
        <v>82</v>
      </c>
      <c r="F12" s="13" t="s">
        <v>4</v>
      </c>
      <c r="G12" s="17">
        <f>H12+I12+J12+K12</f>
        <v>112.5</v>
      </c>
      <c r="H12" s="17"/>
      <c r="I12" s="17"/>
      <c r="J12" s="17">
        <v>112.5</v>
      </c>
      <c r="K12" s="17"/>
    </row>
    <row r="13" spans="1:11" ht="30.75" thickBot="1" x14ac:dyDescent="0.3">
      <c r="A13" s="11">
        <v>2</v>
      </c>
      <c r="B13" s="14" t="s">
        <v>80</v>
      </c>
      <c r="C13" s="14" t="s">
        <v>83</v>
      </c>
      <c r="D13" s="14">
        <v>3</v>
      </c>
      <c r="E13" s="14" t="s">
        <v>84</v>
      </c>
      <c r="F13" s="13" t="s">
        <v>4</v>
      </c>
      <c r="G13" s="17">
        <f t="shared" ref="G13:G62" si="0">H13+I13+J13+K13</f>
        <v>112.5</v>
      </c>
      <c r="H13" s="17"/>
      <c r="I13" s="17"/>
      <c r="J13" s="17">
        <v>112.5</v>
      </c>
      <c r="K13" s="17"/>
    </row>
    <row r="14" spans="1:11" ht="30.75" thickBot="1" x14ac:dyDescent="0.3">
      <c r="A14" s="11">
        <v>3</v>
      </c>
      <c r="B14" s="14" t="s">
        <v>86</v>
      </c>
      <c r="C14" s="14" t="s">
        <v>85</v>
      </c>
      <c r="D14" s="14">
        <v>2</v>
      </c>
      <c r="E14" s="14" t="s">
        <v>84</v>
      </c>
      <c r="F14" s="13" t="s">
        <v>4</v>
      </c>
      <c r="G14" s="17">
        <f t="shared" si="0"/>
        <v>0</v>
      </c>
      <c r="H14" s="17"/>
      <c r="I14" s="17"/>
      <c r="J14" s="17"/>
      <c r="K14" s="17"/>
    </row>
    <row r="15" spans="1:11" ht="30.75" thickBot="1" x14ac:dyDescent="0.3">
      <c r="A15" s="11">
        <v>4</v>
      </c>
      <c r="B15" s="14" t="s">
        <v>86</v>
      </c>
      <c r="C15" s="14" t="s">
        <v>85</v>
      </c>
      <c r="D15" s="14">
        <v>2</v>
      </c>
      <c r="E15" s="14" t="s">
        <v>82</v>
      </c>
      <c r="F15" s="13" t="s">
        <v>4</v>
      </c>
      <c r="G15" s="17">
        <f t="shared" si="0"/>
        <v>0</v>
      </c>
      <c r="H15" s="17"/>
      <c r="I15" s="17"/>
      <c r="J15" s="17"/>
      <c r="K15" s="17"/>
    </row>
    <row r="16" spans="1:11" ht="30.75" thickBot="1" x14ac:dyDescent="0.3">
      <c r="A16" s="11">
        <v>5</v>
      </c>
      <c r="B16" s="14" t="s">
        <v>86</v>
      </c>
      <c r="C16" s="14" t="s">
        <v>85</v>
      </c>
      <c r="D16" s="14">
        <v>2</v>
      </c>
      <c r="E16" s="14" t="s">
        <v>87</v>
      </c>
      <c r="F16" s="13" t="s">
        <v>4</v>
      </c>
      <c r="G16" s="17">
        <f t="shared" si="0"/>
        <v>2495.3000000000002</v>
      </c>
      <c r="H16" s="17">
        <v>562.5</v>
      </c>
      <c r="I16" s="17">
        <v>1857.8</v>
      </c>
      <c r="J16" s="17">
        <v>75</v>
      </c>
      <c r="K16" s="17"/>
    </row>
    <row r="17" spans="1:11" ht="30.75" thickBot="1" x14ac:dyDescent="0.3">
      <c r="A17" s="11">
        <v>6</v>
      </c>
      <c r="B17" s="14" t="s">
        <v>86</v>
      </c>
      <c r="C17" s="14" t="s">
        <v>85</v>
      </c>
      <c r="D17" s="14">
        <v>2</v>
      </c>
      <c r="E17" s="14" t="s">
        <v>88</v>
      </c>
      <c r="F17" s="13" t="s">
        <v>4</v>
      </c>
      <c r="G17" s="17">
        <f t="shared" si="0"/>
        <v>1784.25</v>
      </c>
      <c r="H17" s="17">
        <v>501.5</v>
      </c>
      <c r="I17" s="17">
        <v>1207.75</v>
      </c>
      <c r="J17" s="17">
        <v>75</v>
      </c>
      <c r="K17" s="17"/>
    </row>
    <row r="18" spans="1:11" ht="30.75" thickBot="1" x14ac:dyDescent="0.3">
      <c r="A18" s="11">
        <v>7</v>
      </c>
      <c r="B18" s="14" t="s">
        <v>86</v>
      </c>
      <c r="C18" s="14" t="s">
        <v>85</v>
      </c>
      <c r="D18" s="14">
        <v>2</v>
      </c>
      <c r="E18" s="14" t="s">
        <v>89</v>
      </c>
      <c r="F18" s="13" t="s">
        <v>4</v>
      </c>
      <c r="G18" s="17">
        <f t="shared" si="0"/>
        <v>1083.4000000000001</v>
      </c>
      <c r="H18" s="17">
        <v>75</v>
      </c>
      <c r="I18" s="17">
        <v>933.4</v>
      </c>
      <c r="J18" s="17">
        <v>75</v>
      </c>
      <c r="K18" s="17"/>
    </row>
    <row r="19" spans="1:11" ht="30.75" thickBot="1" x14ac:dyDescent="0.3">
      <c r="A19" s="11">
        <v>8</v>
      </c>
      <c r="B19" s="14" t="s">
        <v>86</v>
      </c>
      <c r="C19" s="14" t="s">
        <v>85</v>
      </c>
      <c r="D19" s="14">
        <v>2</v>
      </c>
      <c r="E19" s="14" t="s">
        <v>90</v>
      </c>
      <c r="F19" s="13" t="s">
        <v>4</v>
      </c>
      <c r="G19" s="17">
        <f t="shared" si="0"/>
        <v>0</v>
      </c>
      <c r="H19" s="17"/>
      <c r="I19" s="17"/>
      <c r="J19" s="17"/>
      <c r="K19" s="17"/>
    </row>
    <row r="20" spans="1:11" ht="30.75" thickBot="1" x14ac:dyDescent="0.3">
      <c r="A20" s="11">
        <v>9</v>
      </c>
      <c r="B20" s="14" t="s">
        <v>86</v>
      </c>
      <c r="C20" s="14" t="s">
        <v>85</v>
      </c>
      <c r="D20" s="14">
        <v>2</v>
      </c>
      <c r="E20" s="14" t="s">
        <v>91</v>
      </c>
      <c r="F20" s="13" t="s">
        <v>4</v>
      </c>
      <c r="G20" s="17">
        <f t="shared" si="0"/>
        <v>1939.3</v>
      </c>
      <c r="H20" s="17">
        <v>501.5</v>
      </c>
      <c r="I20" s="17">
        <v>1362.8</v>
      </c>
      <c r="J20" s="17">
        <v>75</v>
      </c>
      <c r="K20" s="17"/>
    </row>
    <row r="21" spans="1:11" ht="30.75" thickBot="1" x14ac:dyDescent="0.3">
      <c r="A21" s="11">
        <v>10</v>
      </c>
      <c r="B21" s="14" t="s">
        <v>86</v>
      </c>
      <c r="C21" s="14" t="s">
        <v>85</v>
      </c>
      <c r="D21" s="14">
        <v>2</v>
      </c>
      <c r="E21" s="14" t="s">
        <v>92</v>
      </c>
      <c r="F21" s="13" t="s">
        <v>4</v>
      </c>
      <c r="G21" s="17">
        <f t="shared" si="0"/>
        <v>2458.6</v>
      </c>
      <c r="H21" s="17">
        <v>501.5</v>
      </c>
      <c r="I21" s="17">
        <v>1882.1</v>
      </c>
      <c r="J21" s="17">
        <v>75</v>
      </c>
      <c r="K21" s="17"/>
    </row>
    <row r="22" spans="1:11" ht="30.75" thickBot="1" x14ac:dyDescent="0.3">
      <c r="A22" s="11">
        <v>11</v>
      </c>
      <c r="B22" s="14" t="s">
        <v>86</v>
      </c>
      <c r="C22" s="14" t="s">
        <v>85</v>
      </c>
      <c r="D22" s="14">
        <v>2</v>
      </c>
      <c r="E22" s="14" t="s">
        <v>93</v>
      </c>
      <c r="F22" s="13" t="s">
        <v>4</v>
      </c>
      <c r="G22" s="17">
        <f t="shared" si="0"/>
        <v>1939.3</v>
      </c>
      <c r="H22" s="17">
        <v>501.5</v>
      </c>
      <c r="I22" s="17">
        <v>1362.8</v>
      </c>
      <c r="J22" s="17">
        <v>75</v>
      </c>
      <c r="K22" s="17"/>
    </row>
    <row r="23" spans="1:11" ht="30.75" thickBot="1" x14ac:dyDescent="0.3">
      <c r="A23" s="11">
        <v>12</v>
      </c>
      <c r="B23" s="14" t="s">
        <v>86</v>
      </c>
      <c r="C23" s="14" t="s">
        <v>85</v>
      </c>
      <c r="D23" s="14">
        <v>2</v>
      </c>
      <c r="E23" s="14" t="s">
        <v>94</v>
      </c>
      <c r="F23" s="13" t="s">
        <v>4</v>
      </c>
      <c r="G23" s="17">
        <f t="shared" si="0"/>
        <v>2458.6</v>
      </c>
      <c r="H23" s="17">
        <v>501.5</v>
      </c>
      <c r="I23" s="17">
        <v>1882.1</v>
      </c>
      <c r="J23" s="17">
        <v>75</v>
      </c>
      <c r="K23" s="17"/>
    </row>
    <row r="24" spans="1:11" ht="30.75" thickBot="1" x14ac:dyDescent="0.3">
      <c r="A24" s="11">
        <v>13</v>
      </c>
      <c r="B24" s="14" t="s">
        <v>86</v>
      </c>
      <c r="C24" s="14" t="s">
        <v>85</v>
      </c>
      <c r="D24" s="14">
        <v>2</v>
      </c>
      <c r="E24" s="14" t="s">
        <v>95</v>
      </c>
      <c r="F24" s="13" t="s">
        <v>4</v>
      </c>
      <c r="G24" s="17">
        <f t="shared" si="0"/>
        <v>1759.9</v>
      </c>
      <c r="H24" s="17">
        <v>501.5</v>
      </c>
      <c r="I24" s="17">
        <v>1183.4000000000001</v>
      </c>
      <c r="J24" s="17">
        <v>75</v>
      </c>
      <c r="K24" s="17"/>
    </row>
    <row r="25" spans="1:11" ht="30.75" thickBot="1" x14ac:dyDescent="0.3">
      <c r="A25" s="11">
        <v>14</v>
      </c>
      <c r="B25" s="14" t="s">
        <v>86</v>
      </c>
      <c r="C25" s="14" t="s">
        <v>85</v>
      </c>
      <c r="D25" s="14">
        <v>2</v>
      </c>
      <c r="E25" s="14" t="s">
        <v>96</v>
      </c>
      <c r="F25" s="13" t="s">
        <v>4</v>
      </c>
      <c r="G25" s="17">
        <f t="shared" si="0"/>
        <v>1759.9</v>
      </c>
      <c r="H25" s="17">
        <v>501.5</v>
      </c>
      <c r="I25" s="17">
        <v>1183.4000000000001</v>
      </c>
      <c r="J25" s="17">
        <v>75</v>
      </c>
      <c r="K25" s="17"/>
    </row>
    <row r="26" spans="1:11" ht="30.75" thickBot="1" x14ac:dyDescent="0.3">
      <c r="A26" s="11">
        <v>15</v>
      </c>
      <c r="B26" s="14" t="s">
        <v>86</v>
      </c>
      <c r="C26" s="14" t="s">
        <v>85</v>
      </c>
      <c r="D26" s="14">
        <v>2</v>
      </c>
      <c r="E26" s="14" t="s">
        <v>97</v>
      </c>
      <c r="F26" s="13" t="s">
        <v>4</v>
      </c>
      <c r="G26" s="17">
        <f t="shared" si="0"/>
        <v>1987.8</v>
      </c>
      <c r="H26" s="17">
        <v>550</v>
      </c>
      <c r="I26" s="17">
        <v>1362.8</v>
      </c>
      <c r="J26" s="17">
        <v>75</v>
      </c>
      <c r="K26" s="17"/>
    </row>
    <row r="27" spans="1:11" ht="30.75" thickBot="1" x14ac:dyDescent="0.3">
      <c r="A27" s="11">
        <v>16</v>
      </c>
      <c r="B27" s="14" t="s">
        <v>80</v>
      </c>
      <c r="C27" s="14" t="s">
        <v>83</v>
      </c>
      <c r="D27" s="14">
        <v>3</v>
      </c>
      <c r="E27" s="14" t="s">
        <v>87</v>
      </c>
      <c r="F27" s="13" t="s">
        <v>4</v>
      </c>
      <c r="G27" s="17">
        <f t="shared" si="0"/>
        <v>75</v>
      </c>
      <c r="H27" s="17"/>
      <c r="I27" s="17"/>
      <c r="J27" s="17">
        <v>75</v>
      </c>
      <c r="K27" s="17"/>
    </row>
    <row r="28" spans="1:11" ht="30.75" thickBot="1" x14ac:dyDescent="0.3">
      <c r="A28" s="11">
        <v>17</v>
      </c>
      <c r="B28" s="14" t="s">
        <v>80</v>
      </c>
      <c r="C28" s="14" t="s">
        <v>98</v>
      </c>
      <c r="D28" s="14">
        <v>1</v>
      </c>
      <c r="E28" s="14" t="s">
        <v>87</v>
      </c>
      <c r="F28" s="13" t="s">
        <v>4</v>
      </c>
      <c r="G28" s="17">
        <f t="shared" si="0"/>
        <v>0</v>
      </c>
      <c r="H28" s="17"/>
      <c r="I28" s="17"/>
      <c r="J28" s="17"/>
      <c r="K28" s="17"/>
    </row>
    <row r="29" spans="1:11" ht="30.75" thickBot="1" x14ac:dyDescent="0.3">
      <c r="A29" s="11">
        <v>18</v>
      </c>
      <c r="B29" s="14" t="s">
        <v>80</v>
      </c>
      <c r="C29" s="14" t="s">
        <v>99</v>
      </c>
      <c r="D29" s="14">
        <v>1</v>
      </c>
      <c r="E29" s="14" t="s">
        <v>87</v>
      </c>
      <c r="F29" s="13" t="s">
        <v>4</v>
      </c>
      <c r="G29" s="17">
        <f t="shared" si="0"/>
        <v>0</v>
      </c>
      <c r="H29" s="17"/>
      <c r="I29" s="17"/>
      <c r="J29" s="17"/>
      <c r="K29" s="17"/>
    </row>
    <row r="30" spans="1:11" ht="30.75" thickBot="1" x14ac:dyDescent="0.3">
      <c r="A30" s="11">
        <v>19</v>
      </c>
      <c r="B30" s="14" t="s">
        <v>80</v>
      </c>
      <c r="C30" s="14" t="s">
        <v>99</v>
      </c>
      <c r="D30" s="14">
        <v>2</v>
      </c>
      <c r="E30" s="14" t="s">
        <v>100</v>
      </c>
      <c r="F30" s="13" t="s">
        <v>4</v>
      </c>
      <c r="G30" s="17">
        <f t="shared" si="0"/>
        <v>75</v>
      </c>
      <c r="H30" s="17"/>
      <c r="I30" s="17"/>
      <c r="J30" s="17">
        <v>75</v>
      </c>
      <c r="K30" s="17"/>
    </row>
    <row r="31" spans="1:11" ht="30.75" thickBot="1" x14ac:dyDescent="0.3">
      <c r="A31" s="11">
        <v>20</v>
      </c>
      <c r="B31" s="14" t="s">
        <v>80</v>
      </c>
      <c r="C31" s="14" t="s">
        <v>101</v>
      </c>
      <c r="D31" s="14">
        <v>3</v>
      </c>
      <c r="E31" s="14" t="s">
        <v>84</v>
      </c>
      <c r="F31" s="13" t="s">
        <v>4</v>
      </c>
      <c r="G31" s="17">
        <f t="shared" si="0"/>
        <v>112.5</v>
      </c>
      <c r="H31" s="17"/>
      <c r="I31" s="17"/>
      <c r="J31" s="17">
        <v>112.5</v>
      </c>
      <c r="K31" s="17"/>
    </row>
    <row r="32" spans="1:11" ht="30.75" thickBot="1" x14ac:dyDescent="0.3">
      <c r="A32" s="11">
        <v>21</v>
      </c>
      <c r="B32" s="14" t="s">
        <v>80</v>
      </c>
      <c r="C32" s="14" t="s">
        <v>101</v>
      </c>
      <c r="D32" s="14">
        <v>2</v>
      </c>
      <c r="E32" s="14" t="s">
        <v>102</v>
      </c>
      <c r="F32" s="13" t="s">
        <v>4</v>
      </c>
      <c r="G32" s="17">
        <f t="shared" si="0"/>
        <v>75</v>
      </c>
      <c r="H32" s="17"/>
      <c r="I32" s="17"/>
      <c r="J32" s="17">
        <v>75</v>
      </c>
      <c r="K32" s="17"/>
    </row>
    <row r="33" spans="1:11" ht="30.75" thickBot="1" x14ac:dyDescent="0.3">
      <c r="A33" s="11">
        <v>22</v>
      </c>
      <c r="B33" s="14" t="s">
        <v>103</v>
      </c>
      <c r="C33" s="14" t="s">
        <v>104</v>
      </c>
      <c r="D33" s="14">
        <v>1</v>
      </c>
      <c r="E33" s="14" t="s">
        <v>87</v>
      </c>
      <c r="F33" s="13" t="s">
        <v>4</v>
      </c>
      <c r="G33" s="17">
        <f t="shared" si="0"/>
        <v>1443.8</v>
      </c>
      <c r="H33" s="17"/>
      <c r="I33" s="17">
        <v>1443.8</v>
      </c>
      <c r="J33" s="17"/>
      <c r="K33" s="17"/>
    </row>
    <row r="34" spans="1:11" ht="30.75" thickBot="1" x14ac:dyDescent="0.3">
      <c r="A34" s="11">
        <v>23</v>
      </c>
      <c r="B34" s="14" t="s">
        <v>103</v>
      </c>
      <c r="C34" s="14" t="s">
        <v>104</v>
      </c>
      <c r="D34" s="14">
        <v>1</v>
      </c>
      <c r="E34" s="14" t="s">
        <v>90</v>
      </c>
      <c r="F34" s="13" t="s">
        <v>4</v>
      </c>
      <c r="G34" s="17">
        <f t="shared" si="0"/>
        <v>1443.8</v>
      </c>
      <c r="H34" s="17"/>
      <c r="I34" s="17">
        <v>1443.8</v>
      </c>
      <c r="J34" s="21"/>
      <c r="K34" s="17"/>
    </row>
    <row r="35" spans="1:11" ht="30.75" thickBot="1" x14ac:dyDescent="0.3">
      <c r="A35" s="11">
        <v>24</v>
      </c>
      <c r="B35" s="14" t="s">
        <v>103</v>
      </c>
      <c r="C35" s="14" t="s">
        <v>104</v>
      </c>
      <c r="D35" s="14">
        <v>1</v>
      </c>
      <c r="E35" s="14" t="s">
        <v>96</v>
      </c>
      <c r="F35" s="13" t="s">
        <v>4</v>
      </c>
      <c r="G35" s="17">
        <f t="shared" si="0"/>
        <v>1443.8</v>
      </c>
      <c r="H35" s="17"/>
      <c r="I35" s="17">
        <v>1443.8</v>
      </c>
      <c r="J35" s="20"/>
      <c r="K35" s="17"/>
    </row>
    <row r="36" spans="1:11" ht="30.75" thickBot="1" x14ac:dyDescent="0.3">
      <c r="A36" s="11">
        <v>25</v>
      </c>
      <c r="B36" s="14" t="s">
        <v>103</v>
      </c>
      <c r="C36" s="14" t="s">
        <v>104</v>
      </c>
      <c r="D36" s="14">
        <v>1</v>
      </c>
      <c r="E36" s="14" t="s">
        <v>105</v>
      </c>
      <c r="F36" s="13" t="s">
        <v>4</v>
      </c>
      <c r="G36" s="17">
        <f t="shared" si="0"/>
        <v>1443.8</v>
      </c>
      <c r="H36" s="17"/>
      <c r="I36" s="17">
        <v>1443.8</v>
      </c>
      <c r="J36" s="21"/>
      <c r="K36" s="17"/>
    </row>
    <row r="37" spans="1:11" ht="30.75" thickBot="1" x14ac:dyDescent="0.3">
      <c r="A37" s="11">
        <v>26</v>
      </c>
      <c r="B37" s="14" t="s">
        <v>103</v>
      </c>
      <c r="C37" s="14" t="s">
        <v>104</v>
      </c>
      <c r="D37" s="14">
        <v>1</v>
      </c>
      <c r="E37" s="14" t="s">
        <v>106</v>
      </c>
      <c r="F37" s="13" t="s">
        <v>4</v>
      </c>
      <c r="G37" s="17">
        <f t="shared" si="0"/>
        <v>1267.76</v>
      </c>
      <c r="H37" s="17"/>
      <c r="I37" s="17">
        <v>1267.76</v>
      </c>
      <c r="J37" s="21"/>
      <c r="K37" s="17"/>
    </row>
    <row r="38" spans="1:11" ht="30.75" thickBot="1" x14ac:dyDescent="0.3">
      <c r="A38" s="11">
        <v>27</v>
      </c>
      <c r="B38" s="14" t="s">
        <v>80</v>
      </c>
      <c r="C38" s="14" t="s">
        <v>107</v>
      </c>
      <c r="D38" s="14">
        <v>3</v>
      </c>
      <c r="E38" s="14" t="s">
        <v>82</v>
      </c>
      <c r="F38" s="13" t="s">
        <v>4</v>
      </c>
      <c r="G38" s="17">
        <f t="shared" si="0"/>
        <v>112.5</v>
      </c>
      <c r="H38" s="17"/>
      <c r="I38" s="17"/>
      <c r="J38" s="24">
        <v>112.5</v>
      </c>
      <c r="K38" s="17"/>
    </row>
    <row r="39" spans="1:11" ht="30.75" thickBot="1" x14ac:dyDescent="0.3">
      <c r="A39" s="11">
        <v>28</v>
      </c>
      <c r="B39" s="14" t="s">
        <v>80</v>
      </c>
      <c r="C39" s="14" t="s">
        <v>108</v>
      </c>
      <c r="D39" s="14">
        <v>3</v>
      </c>
      <c r="E39" s="14" t="s">
        <v>84</v>
      </c>
      <c r="F39" s="13" t="s">
        <v>4</v>
      </c>
      <c r="G39" s="17">
        <f t="shared" si="0"/>
        <v>112.5</v>
      </c>
      <c r="H39" s="17"/>
      <c r="I39" s="17"/>
      <c r="J39" s="25">
        <v>112.5</v>
      </c>
      <c r="K39" s="17"/>
    </row>
    <row r="40" spans="1:11" ht="30.75" thickBot="1" x14ac:dyDescent="0.3">
      <c r="A40" s="11">
        <v>29</v>
      </c>
      <c r="B40" s="14" t="s">
        <v>80</v>
      </c>
      <c r="C40" s="14" t="s">
        <v>108</v>
      </c>
      <c r="D40" s="14">
        <v>3</v>
      </c>
      <c r="E40" s="14" t="s">
        <v>100</v>
      </c>
      <c r="F40" s="13" t="s">
        <v>4</v>
      </c>
      <c r="G40" s="17">
        <f t="shared" si="0"/>
        <v>112.5</v>
      </c>
      <c r="H40" s="17"/>
      <c r="I40" s="17"/>
      <c r="J40" s="25">
        <v>112.5</v>
      </c>
      <c r="K40" s="17"/>
    </row>
    <row r="41" spans="1:11" ht="30.75" thickBot="1" x14ac:dyDescent="0.3">
      <c r="A41" s="11">
        <v>30</v>
      </c>
      <c r="B41" s="14" t="s">
        <v>80</v>
      </c>
      <c r="C41" s="14" t="s">
        <v>108</v>
      </c>
      <c r="D41" s="14">
        <v>3</v>
      </c>
      <c r="E41" s="14" t="s">
        <v>102</v>
      </c>
      <c r="F41" s="13" t="s">
        <v>4</v>
      </c>
      <c r="G41" s="17">
        <f t="shared" si="0"/>
        <v>75</v>
      </c>
      <c r="H41" s="17"/>
      <c r="I41" s="17"/>
      <c r="J41" s="25">
        <v>75</v>
      </c>
      <c r="K41" s="17"/>
    </row>
    <row r="42" spans="1:11" ht="30.75" thickBot="1" x14ac:dyDescent="0.3">
      <c r="A42" s="11">
        <v>31</v>
      </c>
      <c r="B42" s="14" t="s">
        <v>80</v>
      </c>
      <c r="C42" s="14" t="s">
        <v>107</v>
      </c>
      <c r="D42" s="14">
        <v>3</v>
      </c>
      <c r="E42" s="14" t="s">
        <v>102</v>
      </c>
      <c r="F42" s="13" t="s">
        <v>4</v>
      </c>
      <c r="G42" s="17">
        <f t="shared" si="0"/>
        <v>112.5</v>
      </c>
      <c r="H42" s="17"/>
      <c r="I42" s="17"/>
      <c r="J42" s="26">
        <v>112.5</v>
      </c>
      <c r="K42" s="17"/>
    </row>
    <row r="43" spans="1:11" ht="30.75" thickBot="1" x14ac:dyDescent="0.3">
      <c r="A43" s="11">
        <v>32</v>
      </c>
      <c r="B43" s="14" t="s">
        <v>80</v>
      </c>
      <c r="C43" s="14" t="s">
        <v>109</v>
      </c>
      <c r="D43" s="14">
        <v>3</v>
      </c>
      <c r="E43" s="14" t="s">
        <v>87</v>
      </c>
      <c r="F43" s="13" t="s">
        <v>4</v>
      </c>
      <c r="G43" s="17">
        <f t="shared" si="0"/>
        <v>112.5</v>
      </c>
      <c r="H43" s="17"/>
      <c r="I43" s="17"/>
      <c r="J43" s="25">
        <v>112.5</v>
      </c>
      <c r="K43" s="17"/>
    </row>
    <row r="44" spans="1:11" ht="30.75" thickBot="1" x14ac:dyDescent="0.3">
      <c r="A44" s="11">
        <v>33</v>
      </c>
      <c r="B44" s="14" t="s">
        <v>80</v>
      </c>
      <c r="C44" s="14" t="s">
        <v>110</v>
      </c>
      <c r="D44" s="14">
        <v>3</v>
      </c>
      <c r="E44" s="14" t="s">
        <v>87</v>
      </c>
      <c r="F44" s="13" t="s">
        <v>4</v>
      </c>
      <c r="G44" s="17">
        <f t="shared" si="0"/>
        <v>112.5</v>
      </c>
      <c r="H44" s="17"/>
      <c r="I44" s="17"/>
      <c r="J44" s="25">
        <v>112.5</v>
      </c>
      <c r="K44" s="17"/>
    </row>
    <row r="45" spans="1:11" ht="30.75" thickBot="1" x14ac:dyDescent="0.3">
      <c r="A45" s="11">
        <v>34</v>
      </c>
      <c r="B45" s="14" t="s">
        <v>103</v>
      </c>
      <c r="C45" s="14" t="s">
        <v>111</v>
      </c>
      <c r="D45" s="14">
        <v>1</v>
      </c>
      <c r="E45" s="14" t="s">
        <v>87</v>
      </c>
      <c r="F45" s="13" t="s">
        <v>4</v>
      </c>
      <c r="G45" s="17">
        <f t="shared" si="0"/>
        <v>748.9</v>
      </c>
      <c r="H45" s="17"/>
      <c r="I45" s="17">
        <v>748.9</v>
      </c>
      <c r="J45" s="25"/>
      <c r="K45" s="17"/>
    </row>
    <row r="46" spans="1:11" ht="30.75" thickBot="1" x14ac:dyDescent="0.3">
      <c r="A46" s="11">
        <v>35</v>
      </c>
      <c r="B46" s="14" t="s">
        <v>103</v>
      </c>
      <c r="C46" s="14" t="s">
        <v>111</v>
      </c>
      <c r="D46" s="14">
        <v>1</v>
      </c>
      <c r="E46" s="14" t="s">
        <v>112</v>
      </c>
      <c r="F46" s="13" t="s">
        <v>4</v>
      </c>
      <c r="G46" s="17">
        <f t="shared" si="0"/>
        <v>936.9</v>
      </c>
      <c r="H46" s="17"/>
      <c r="I46" s="17">
        <v>936.9</v>
      </c>
      <c r="J46" s="25"/>
      <c r="K46" s="17"/>
    </row>
    <row r="47" spans="1:11" ht="30.75" thickBot="1" x14ac:dyDescent="0.3">
      <c r="A47" s="11">
        <v>36</v>
      </c>
      <c r="B47" s="14" t="s">
        <v>103</v>
      </c>
      <c r="C47" s="14" t="s">
        <v>111</v>
      </c>
      <c r="D47" s="14">
        <v>1</v>
      </c>
      <c r="E47" s="14" t="s">
        <v>90</v>
      </c>
      <c r="F47" s="13" t="s">
        <v>4</v>
      </c>
      <c r="G47" s="17">
        <f t="shared" si="0"/>
        <v>748.9</v>
      </c>
      <c r="H47" s="17"/>
      <c r="I47" s="17">
        <v>748.9</v>
      </c>
      <c r="J47" s="25"/>
      <c r="K47" s="17"/>
    </row>
    <row r="48" spans="1:11" ht="30.75" thickBot="1" x14ac:dyDescent="0.3">
      <c r="A48" s="11">
        <v>37</v>
      </c>
      <c r="B48" s="14" t="s">
        <v>103</v>
      </c>
      <c r="C48" s="14" t="s">
        <v>111</v>
      </c>
      <c r="D48" s="14">
        <v>1</v>
      </c>
      <c r="E48" s="14" t="s">
        <v>95</v>
      </c>
      <c r="F48" s="13" t="s">
        <v>4</v>
      </c>
      <c r="G48" s="17">
        <f t="shared" si="0"/>
        <v>748.9</v>
      </c>
      <c r="H48" s="17"/>
      <c r="I48" s="17">
        <v>748.9</v>
      </c>
      <c r="J48" s="25"/>
      <c r="K48" s="17"/>
    </row>
    <row r="49" spans="1:11" ht="30.75" thickBot="1" x14ac:dyDescent="0.3">
      <c r="A49" s="11">
        <v>38</v>
      </c>
      <c r="B49" s="14" t="s">
        <v>103</v>
      </c>
      <c r="C49" s="14" t="s">
        <v>111</v>
      </c>
      <c r="D49" s="14">
        <v>1</v>
      </c>
      <c r="E49" s="14" t="s">
        <v>106</v>
      </c>
      <c r="F49" s="13" t="s">
        <v>4</v>
      </c>
      <c r="G49" s="17">
        <f t="shared" si="0"/>
        <v>936.9</v>
      </c>
      <c r="H49" s="17"/>
      <c r="I49" s="17">
        <v>936.9</v>
      </c>
      <c r="J49" s="25"/>
      <c r="K49" s="17"/>
    </row>
    <row r="50" spans="1:11" ht="30.75" thickBot="1" x14ac:dyDescent="0.3">
      <c r="A50" s="11">
        <v>39</v>
      </c>
      <c r="B50" s="14" t="s">
        <v>80</v>
      </c>
      <c r="C50" s="14" t="s">
        <v>110</v>
      </c>
      <c r="D50" s="14">
        <v>3</v>
      </c>
      <c r="E50" s="14" t="s">
        <v>84</v>
      </c>
      <c r="F50" s="13" t="s">
        <v>4</v>
      </c>
      <c r="G50" s="17">
        <f t="shared" si="0"/>
        <v>112.5</v>
      </c>
      <c r="H50" s="17"/>
      <c r="I50" s="17"/>
      <c r="J50" s="25">
        <v>112.5</v>
      </c>
      <c r="K50" s="17"/>
    </row>
    <row r="51" spans="1:11" ht="30.75" thickBot="1" x14ac:dyDescent="0.3">
      <c r="A51" s="11">
        <v>40</v>
      </c>
      <c r="B51" s="14" t="s">
        <v>103</v>
      </c>
      <c r="C51" s="14" t="s">
        <v>83</v>
      </c>
      <c r="D51" s="14">
        <v>1</v>
      </c>
      <c r="E51" s="14" t="s">
        <v>84</v>
      </c>
      <c r="F51" s="13" t="s">
        <v>4</v>
      </c>
      <c r="G51" s="17">
        <f t="shared" si="0"/>
        <v>1673.3</v>
      </c>
      <c r="H51" s="17"/>
      <c r="I51" s="17">
        <v>1673.3</v>
      </c>
      <c r="J51" s="22"/>
      <c r="K51" s="17"/>
    </row>
    <row r="52" spans="1:11" ht="30.75" thickBot="1" x14ac:dyDescent="0.3">
      <c r="A52" s="11">
        <v>41</v>
      </c>
      <c r="B52" s="14" t="s">
        <v>103</v>
      </c>
      <c r="C52" s="14" t="s">
        <v>83</v>
      </c>
      <c r="D52" s="14">
        <v>1</v>
      </c>
      <c r="E52" s="14" t="s">
        <v>90</v>
      </c>
      <c r="F52" s="13" t="s">
        <v>4</v>
      </c>
      <c r="G52" s="17">
        <f t="shared" si="0"/>
        <v>1673.3</v>
      </c>
      <c r="H52" s="17"/>
      <c r="I52" s="17">
        <v>1673.3</v>
      </c>
      <c r="J52" s="22"/>
      <c r="K52" s="17"/>
    </row>
    <row r="53" spans="1:11" ht="30.75" thickBot="1" x14ac:dyDescent="0.3">
      <c r="A53" s="11">
        <v>42</v>
      </c>
      <c r="B53" s="14" t="s">
        <v>103</v>
      </c>
      <c r="C53" s="14" t="s">
        <v>83</v>
      </c>
      <c r="D53" s="14">
        <v>1</v>
      </c>
      <c r="E53" s="14" t="s">
        <v>96</v>
      </c>
      <c r="F53" s="13" t="s">
        <v>4</v>
      </c>
      <c r="G53" s="17">
        <f t="shared" si="0"/>
        <v>1673.3</v>
      </c>
      <c r="H53" s="17"/>
      <c r="I53" s="17">
        <v>1673.3</v>
      </c>
      <c r="J53" s="22"/>
      <c r="K53" s="17"/>
    </row>
    <row r="54" spans="1:11" ht="30.75" thickBot="1" x14ac:dyDescent="0.3">
      <c r="A54" s="11">
        <v>43</v>
      </c>
      <c r="B54" s="14" t="s">
        <v>103</v>
      </c>
      <c r="C54" s="14" t="s">
        <v>83</v>
      </c>
      <c r="D54" s="14">
        <v>1</v>
      </c>
      <c r="E54" s="14" t="s">
        <v>105</v>
      </c>
      <c r="F54" s="13" t="s">
        <v>4</v>
      </c>
      <c r="G54" s="17">
        <f t="shared" si="0"/>
        <v>1673.3</v>
      </c>
      <c r="H54" s="17"/>
      <c r="I54" s="17">
        <v>1673.3</v>
      </c>
      <c r="J54" s="23"/>
      <c r="K54" s="17"/>
    </row>
    <row r="55" spans="1:11" ht="30.75" thickBot="1" x14ac:dyDescent="0.3">
      <c r="A55" s="11">
        <v>44</v>
      </c>
      <c r="B55" s="14" t="s">
        <v>103</v>
      </c>
      <c r="C55" s="14" t="s">
        <v>83</v>
      </c>
      <c r="D55" s="14">
        <v>1</v>
      </c>
      <c r="E55" s="14" t="s">
        <v>95</v>
      </c>
      <c r="F55" s="13" t="s">
        <v>4</v>
      </c>
      <c r="G55" s="17">
        <f t="shared" si="0"/>
        <v>1673.3</v>
      </c>
      <c r="H55" s="17"/>
      <c r="I55" s="17">
        <v>1673.3</v>
      </c>
      <c r="J55" s="22"/>
      <c r="K55" s="17"/>
    </row>
    <row r="56" spans="1:11" ht="30.75" thickBot="1" x14ac:dyDescent="0.3">
      <c r="A56" s="11">
        <v>45</v>
      </c>
      <c r="B56" s="14" t="s">
        <v>103</v>
      </c>
      <c r="C56" s="14" t="s">
        <v>83</v>
      </c>
      <c r="D56" s="14">
        <v>1</v>
      </c>
      <c r="E56" s="14" t="s">
        <v>106</v>
      </c>
      <c r="F56" s="13" t="s">
        <v>4</v>
      </c>
      <c r="G56" s="17">
        <f t="shared" si="0"/>
        <v>1673.3</v>
      </c>
      <c r="H56" s="17"/>
      <c r="I56" s="17">
        <v>1673.3</v>
      </c>
      <c r="J56" s="23"/>
      <c r="K56" s="17"/>
    </row>
    <row r="57" spans="1:11" ht="30.75" thickBot="1" x14ac:dyDescent="0.3">
      <c r="A57" s="11">
        <v>46</v>
      </c>
      <c r="B57" s="14" t="s">
        <v>103</v>
      </c>
      <c r="C57" s="14" t="s">
        <v>83</v>
      </c>
      <c r="D57" s="14">
        <v>1</v>
      </c>
      <c r="E57" s="14" t="s">
        <v>112</v>
      </c>
      <c r="F57" s="13" t="s">
        <v>4</v>
      </c>
      <c r="G57" s="17">
        <f t="shared" si="0"/>
        <v>1673.3</v>
      </c>
      <c r="H57" s="17"/>
      <c r="I57" s="17">
        <v>1673.3</v>
      </c>
      <c r="J57" s="23"/>
      <c r="K57" s="17"/>
    </row>
    <row r="58" spans="1:11" ht="30.75" thickBot="1" x14ac:dyDescent="0.3">
      <c r="A58" s="11">
        <v>47</v>
      </c>
      <c r="B58" s="14" t="s">
        <v>80</v>
      </c>
      <c r="C58" s="14" t="s">
        <v>111</v>
      </c>
      <c r="D58" s="14">
        <v>3</v>
      </c>
      <c r="E58" s="14" t="s">
        <v>84</v>
      </c>
      <c r="F58" s="13" t="s">
        <v>4</v>
      </c>
      <c r="G58" s="17">
        <f t="shared" si="0"/>
        <v>112.5</v>
      </c>
      <c r="H58" s="28"/>
      <c r="I58" s="21"/>
      <c r="J58" s="17">
        <v>112.5</v>
      </c>
      <c r="K58" s="17"/>
    </row>
    <row r="59" spans="1:11" ht="30.75" thickBot="1" x14ac:dyDescent="0.3">
      <c r="A59" s="11">
        <v>48</v>
      </c>
      <c r="B59" s="14" t="s">
        <v>80</v>
      </c>
      <c r="C59" s="14" t="s">
        <v>111</v>
      </c>
      <c r="D59" s="14">
        <v>3</v>
      </c>
      <c r="E59" s="14" t="s">
        <v>87</v>
      </c>
      <c r="F59" s="13" t="s">
        <v>4</v>
      </c>
      <c r="G59" s="17">
        <f t="shared" si="0"/>
        <v>112.5</v>
      </c>
      <c r="H59" s="28"/>
      <c r="I59" s="20"/>
      <c r="J59" s="17">
        <v>112.5</v>
      </c>
      <c r="K59" s="17"/>
    </row>
    <row r="60" spans="1:11" ht="30.75" thickBot="1" x14ac:dyDescent="0.3">
      <c r="A60" s="11">
        <v>49</v>
      </c>
      <c r="B60" s="14" t="s">
        <v>80</v>
      </c>
      <c r="C60" s="14" t="s">
        <v>108</v>
      </c>
      <c r="D60" s="14">
        <v>3</v>
      </c>
      <c r="E60" s="14" t="s">
        <v>82</v>
      </c>
      <c r="F60" s="13" t="s">
        <v>4</v>
      </c>
      <c r="G60" s="17">
        <f t="shared" si="0"/>
        <v>75</v>
      </c>
      <c r="H60" s="28"/>
      <c r="I60" s="21"/>
      <c r="J60" s="17">
        <v>75</v>
      </c>
      <c r="K60" s="17"/>
    </row>
    <row r="61" spans="1:11" ht="30.75" thickBot="1" x14ac:dyDescent="0.3">
      <c r="A61" s="11">
        <v>50</v>
      </c>
      <c r="B61" s="14" t="s">
        <v>80</v>
      </c>
      <c r="C61" s="14" t="s">
        <v>99</v>
      </c>
      <c r="D61" s="14">
        <v>2</v>
      </c>
      <c r="E61" s="14" t="s">
        <v>102</v>
      </c>
      <c r="F61" s="13" t="s">
        <v>4</v>
      </c>
      <c r="G61" s="17">
        <f t="shared" si="0"/>
        <v>75</v>
      </c>
      <c r="H61" s="28"/>
      <c r="I61" s="20"/>
      <c r="J61" s="17">
        <v>75</v>
      </c>
      <c r="K61" s="17"/>
    </row>
    <row r="62" spans="1:11" ht="30.75" thickBot="1" x14ac:dyDescent="0.3">
      <c r="A62" s="11">
        <v>51</v>
      </c>
      <c r="B62" s="14" t="s">
        <v>80</v>
      </c>
      <c r="C62" s="14" t="s">
        <v>98</v>
      </c>
      <c r="D62" s="14">
        <v>3</v>
      </c>
      <c r="E62" s="14" t="s">
        <v>100</v>
      </c>
      <c r="F62" s="13" t="s">
        <v>4</v>
      </c>
      <c r="G62" s="17">
        <f t="shared" si="0"/>
        <v>75</v>
      </c>
      <c r="H62" s="28"/>
      <c r="I62" s="21"/>
      <c r="J62" s="17">
        <v>75</v>
      </c>
      <c r="K62" s="17"/>
    </row>
    <row r="63" spans="1:11" ht="15.75" thickBot="1" x14ac:dyDescent="0.3">
      <c r="A63" s="48" t="s">
        <v>10</v>
      </c>
      <c r="B63" s="49"/>
      <c r="C63" s="49"/>
      <c r="D63" s="49"/>
      <c r="E63" s="49"/>
      <c r="F63" s="50"/>
      <c r="G63" s="17">
        <f>SUM(G12:G62)</f>
        <v>44417.910000000018</v>
      </c>
      <c r="H63" s="18"/>
      <c r="I63" s="18">
        <f>SUM(I12:I62)</f>
        <v>37094.910000000003</v>
      </c>
      <c r="J63" s="18">
        <f>SUM(J12:J62)</f>
        <v>2625</v>
      </c>
      <c r="K63" s="18"/>
    </row>
    <row r="64" spans="1:11" ht="15.75" thickBot="1" x14ac:dyDescent="0.3">
      <c r="A64" s="48" t="s">
        <v>11</v>
      </c>
      <c r="B64" s="49"/>
      <c r="C64" s="49"/>
      <c r="D64" s="49"/>
      <c r="E64" s="49"/>
      <c r="F64" s="50"/>
      <c r="G64" s="18"/>
      <c r="H64" s="15"/>
      <c r="I64" s="15"/>
      <c r="J64" s="15"/>
      <c r="K64" s="15"/>
    </row>
    <row r="65" spans="1:11" x14ac:dyDescent="0.25">
      <c r="A65" s="2"/>
    </row>
    <row r="66" spans="1:11" ht="15.75" x14ac:dyDescent="0.25">
      <c r="A66" s="40" t="s">
        <v>34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1:11" ht="48" customHeight="1" x14ac:dyDescent="0.25">
      <c r="A67" s="51" t="s">
        <v>35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</row>
    <row r="68" spans="1:11" ht="35.25" customHeight="1" x14ac:dyDescent="0.25">
      <c r="A68" s="52" t="s">
        <v>36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</row>
    <row r="69" spans="1:11" ht="44.25" customHeight="1" x14ac:dyDescent="0.25">
      <c r="A69" s="51" t="s">
        <v>37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1:11" ht="42" customHeight="1" x14ac:dyDescent="0.25">
      <c r="A70" s="51" t="s">
        <v>38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1" spans="1:11" ht="35.25" customHeight="1" x14ac:dyDescent="0.25">
      <c r="A71" s="51" t="s">
        <v>39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1:11" ht="15.75" x14ac:dyDescent="0.25">
      <c r="A72" s="16"/>
    </row>
  </sheetData>
  <mergeCells count="20">
    <mergeCell ref="A63:F63"/>
    <mergeCell ref="A64:F64"/>
    <mergeCell ref="A69:K69"/>
    <mergeCell ref="A70:K70"/>
    <mergeCell ref="A71:K71"/>
    <mergeCell ref="A66:K66"/>
    <mergeCell ref="A67:K67"/>
    <mergeCell ref="A68:K68"/>
    <mergeCell ref="A11:K11"/>
    <mergeCell ref="A2:K2"/>
    <mergeCell ref="A4:K4"/>
    <mergeCell ref="A6:K6"/>
    <mergeCell ref="A8:A9"/>
    <mergeCell ref="B8:B9"/>
    <mergeCell ref="C8:C9"/>
    <mergeCell ref="D8:D9"/>
    <mergeCell ref="E8:E9"/>
    <mergeCell ref="F8:F9"/>
    <mergeCell ref="G8:G9"/>
    <mergeCell ref="H8:K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EFFC-2E64-4C3C-AB97-41B3C55FF29D}">
  <dimension ref="A1:M38"/>
  <sheetViews>
    <sheetView topLeftCell="A15" workbookViewId="0">
      <selection activeCell="A29" sqref="A29:F29"/>
    </sheetView>
  </sheetViews>
  <sheetFormatPr defaultRowHeight="15" x14ac:dyDescent="0.25"/>
  <cols>
    <col min="1" max="1" width="6.85546875" customWidth="1"/>
    <col min="2" max="2" width="34.140625" customWidth="1"/>
    <col min="3" max="3" width="17.28515625" customWidth="1"/>
    <col min="5" max="5" width="21.28515625" customWidth="1"/>
    <col min="6" max="6" width="20.140625" customWidth="1"/>
    <col min="7" max="7" width="13.85546875" customWidth="1"/>
    <col min="8" max="8" width="14.28515625" bestFit="1" customWidth="1"/>
    <col min="9" max="9" width="11.5703125" customWidth="1"/>
    <col min="10" max="10" width="13" customWidth="1"/>
    <col min="11" max="11" width="13.28515625" customWidth="1"/>
  </cols>
  <sheetData>
    <row r="1" spans="1:13" ht="18.75" x14ac:dyDescent="0.2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3" ht="18.75" x14ac:dyDescent="0.25">
      <c r="A2" s="27"/>
    </row>
    <row r="3" spans="1:13" ht="18.75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5"/>
      <c r="M3" s="5"/>
    </row>
    <row r="4" spans="1:13" ht="18.75" x14ac:dyDescent="0.25">
      <c r="A4" s="27"/>
      <c r="L4" s="5"/>
      <c r="M4" s="5"/>
    </row>
    <row r="5" spans="1:13" ht="18.75" x14ac:dyDescent="0.25">
      <c r="A5" s="32" t="s">
        <v>114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5"/>
      <c r="M5" s="5"/>
    </row>
    <row r="6" spans="1:13" ht="19.5" thickBot="1" x14ac:dyDescent="0.3">
      <c r="A6" s="7"/>
      <c r="L6" s="5"/>
      <c r="M6" s="5"/>
    </row>
    <row r="7" spans="1:13" ht="19.5" thickBot="1" x14ac:dyDescent="0.3">
      <c r="A7" s="34" t="s">
        <v>1</v>
      </c>
      <c r="B7" s="36" t="s">
        <v>2</v>
      </c>
      <c r="C7" s="36" t="s">
        <v>21</v>
      </c>
      <c r="D7" s="36" t="s">
        <v>22</v>
      </c>
      <c r="E7" s="36" t="s">
        <v>23</v>
      </c>
      <c r="F7" s="38" t="s">
        <v>3</v>
      </c>
      <c r="G7" s="38" t="s">
        <v>24</v>
      </c>
      <c r="H7" s="42" t="s">
        <v>25</v>
      </c>
      <c r="I7" s="43"/>
      <c r="J7" s="43"/>
      <c r="K7" s="44"/>
      <c r="L7" s="5"/>
      <c r="M7" s="5"/>
    </row>
    <row r="8" spans="1:13" ht="90.75" thickBot="1" x14ac:dyDescent="0.3">
      <c r="A8" s="35"/>
      <c r="B8" s="37"/>
      <c r="C8" s="37"/>
      <c r="D8" s="37"/>
      <c r="E8" s="37"/>
      <c r="F8" s="39"/>
      <c r="G8" s="39"/>
      <c r="H8" s="1" t="s">
        <v>26</v>
      </c>
      <c r="I8" s="1" t="s">
        <v>41</v>
      </c>
      <c r="J8" s="1" t="s">
        <v>40</v>
      </c>
      <c r="K8" s="1" t="s">
        <v>29</v>
      </c>
      <c r="L8" s="5"/>
      <c r="M8" s="5"/>
    </row>
    <row r="9" spans="1:13" ht="19.5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5"/>
      <c r="M9" s="5"/>
    </row>
    <row r="10" spans="1:13" ht="19.5" thickBot="1" x14ac:dyDescent="0.3">
      <c r="A10" s="45" t="s">
        <v>30</v>
      </c>
      <c r="B10" s="46"/>
      <c r="C10" s="46"/>
      <c r="D10" s="46"/>
      <c r="E10" s="46"/>
      <c r="F10" s="46"/>
      <c r="G10" s="46"/>
      <c r="H10" s="46"/>
      <c r="I10" s="46"/>
      <c r="J10" s="46"/>
      <c r="K10" s="47"/>
      <c r="L10" s="5"/>
      <c r="M10" s="5"/>
    </row>
    <row r="11" spans="1:13" ht="30.75" thickBot="1" x14ac:dyDescent="0.3">
      <c r="A11" s="11">
        <v>1</v>
      </c>
      <c r="B11" s="12" t="s">
        <v>115</v>
      </c>
      <c r="C11" s="12" t="s">
        <v>46</v>
      </c>
      <c r="D11" s="12">
        <v>2</v>
      </c>
      <c r="E11" s="12" t="s">
        <v>15</v>
      </c>
      <c r="F11" s="13" t="s">
        <v>4</v>
      </c>
      <c r="G11" s="17">
        <f>H11+I11+J11+K11</f>
        <v>2705</v>
      </c>
      <c r="H11" s="17">
        <v>1640</v>
      </c>
      <c r="I11" s="17">
        <v>990</v>
      </c>
      <c r="J11" s="17">
        <v>75</v>
      </c>
      <c r="K11" s="17"/>
      <c r="L11" s="5"/>
      <c r="M11" s="5"/>
    </row>
    <row r="12" spans="1:13" ht="30.75" thickBot="1" x14ac:dyDescent="0.3">
      <c r="A12" s="11">
        <v>2</v>
      </c>
      <c r="B12" s="12" t="s">
        <v>116</v>
      </c>
      <c r="C12" s="12" t="s">
        <v>61</v>
      </c>
      <c r="D12" s="12">
        <v>2</v>
      </c>
      <c r="E12" s="12" t="s">
        <v>17</v>
      </c>
      <c r="F12" s="13" t="s">
        <v>4</v>
      </c>
      <c r="G12" s="17">
        <f t="shared" ref="G12:G28" si="0">H12+I12+J12+K12</f>
        <v>75</v>
      </c>
      <c r="H12" s="17"/>
      <c r="I12" s="17"/>
      <c r="J12" s="17">
        <v>75</v>
      </c>
      <c r="K12" s="17"/>
      <c r="L12" s="5"/>
      <c r="M12" s="5"/>
    </row>
    <row r="13" spans="1:13" ht="30.75" thickBot="1" x14ac:dyDescent="0.3">
      <c r="A13" s="11">
        <v>3</v>
      </c>
      <c r="B13" s="12" t="s">
        <v>116</v>
      </c>
      <c r="C13" s="12" t="s">
        <v>117</v>
      </c>
      <c r="D13" s="12">
        <v>2</v>
      </c>
      <c r="E13" s="12" t="s">
        <v>8</v>
      </c>
      <c r="F13" s="13" t="s">
        <v>4</v>
      </c>
      <c r="G13" s="17">
        <f t="shared" si="0"/>
        <v>75</v>
      </c>
      <c r="H13" s="17"/>
      <c r="I13" s="17"/>
      <c r="J13" s="17">
        <v>75</v>
      </c>
      <c r="K13" s="17"/>
      <c r="L13" s="5"/>
      <c r="M13" s="5"/>
    </row>
    <row r="14" spans="1:13" ht="30.75" thickBot="1" x14ac:dyDescent="0.3">
      <c r="A14" s="11">
        <v>4</v>
      </c>
      <c r="B14" s="12" t="s">
        <v>116</v>
      </c>
      <c r="C14" s="12" t="s">
        <v>62</v>
      </c>
      <c r="D14" s="12">
        <v>2</v>
      </c>
      <c r="E14" s="12" t="s">
        <v>14</v>
      </c>
      <c r="F14" s="13" t="s">
        <v>4</v>
      </c>
      <c r="G14" s="17">
        <f t="shared" si="0"/>
        <v>75</v>
      </c>
      <c r="H14" s="17"/>
      <c r="I14" s="17"/>
      <c r="J14" s="17">
        <v>75</v>
      </c>
      <c r="K14" s="17"/>
      <c r="L14" s="5"/>
      <c r="M14" s="5"/>
    </row>
    <row r="15" spans="1:13" ht="30.75" thickBot="1" x14ac:dyDescent="0.3">
      <c r="A15" s="11">
        <v>5</v>
      </c>
      <c r="B15" s="12" t="s">
        <v>116</v>
      </c>
      <c r="C15" s="12" t="s">
        <v>62</v>
      </c>
      <c r="D15" s="12">
        <v>2</v>
      </c>
      <c r="E15" s="12" t="s">
        <v>63</v>
      </c>
      <c r="F15" s="13" t="s">
        <v>4</v>
      </c>
      <c r="G15" s="17">
        <f t="shared" si="0"/>
        <v>0</v>
      </c>
      <c r="H15" s="17"/>
      <c r="I15" s="17"/>
      <c r="J15" s="17"/>
      <c r="K15" s="17"/>
      <c r="L15" s="5"/>
      <c r="M15" s="5"/>
    </row>
    <row r="16" spans="1:13" ht="30.75" thickBot="1" x14ac:dyDescent="0.3">
      <c r="A16" s="11">
        <v>6</v>
      </c>
      <c r="B16" s="12" t="s">
        <v>116</v>
      </c>
      <c r="C16" s="12" t="s">
        <v>46</v>
      </c>
      <c r="D16" s="12">
        <v>2</v>
      </c>
      <c r="E16" s="12" t="s">
        <v>17</v>
      </c>
      <c r="F16" s="13" t="s">
        <v>4</v>
      </c>
      <c r="G16" s="17">
        <f t="shared" si="0"/>
        <v>75</v>
      </c>
      <c r="H16" s="17"/>
      <c r="I16" s="17"/>
      <c r="J16" s="17">
        <v>75</v>
      </c>
      <c r="K16" s="17"/>
      <c r="L16" s="5"/>
      <c r="M16" s="5"/>
    </row>
    <row r="17" spans="1:13" ht="30.75" thickBot="1" x14ac:dyDescent="0.3">
      <c r="A17" s="11">
        <v>7</v>
      </c>
      <c r="B17" s="12" t="s">
        <v>116</v>
      </c>
      <c r="C17" s="12" t="s">
        <v>71</v>
      </c>
      <c r="D17" s="12">
        <v>2</v>
      </c>
      <c r="E17" s="12" t="s">
        <v>14</v>
      </c>
      <c r="F17" s="13" t="s">
        <v>4</v>
      </c>
      <c r="G17" s="17">
        <f t="shared" si="0"/>
        <v>75</v>
      </c>
      <c r="H17" s="17"/>
      <c r="I17" s="17"/>
      <c r="J17" s="17">
        <v>75</v>
      </c>
      <c r="K17" s="17"/>
      <c r="L17" s="5"/>
      <c r="M17" s="5"/>
    </row>
    <row r="18" spans="1:13" ht="30.75" thickBot="1" x14ac:dyDescent="0.3">
      <c r="A18" s="11">
        <v>8</v>
      </c>
      <c r="B18" s="12" t="s">
        <v>116</v>
      </c>
      <c r="C18" s="12" t="s">
        <v>60</v>
      </c>
      <c r="D18" s="12">
        <v>2</v>
      </c>
      <c r="E18" s="12" t="s">
        <v>8</v>
      </c>
      <c r="F18" s="13" t="s">
        <v>4</v>
      </c>
      <c r="G18" s="17">
        <f t="shared" si="0"/>
        <v>75</v>
      </c>
      <c r="H18" s="17"/>
      <c r="I18" s="17"/>
      <c r="J18" s="17">
        <v>75</v>
      </c>
      <c r="K18" s="17"/>
      <c r="L18" s="5"/>
      <c r="M18" s="5"/>
    </row>
    <row r="19" spans="1:13" ht="30.75" thickBot="1" x14ac:dyDescent="0.3">
      <c r="A19" s="11">
        <v>9</v>
      </c>
      <c r="B19" s="12" t="s">
        <v>45</v>
      </c>
      <c r="C19" s="12" t="s">
        <v>57</v>
      </c>
      <c r="D19" s="12">
        <v>1</v>
      </c>
      <c r="E19" s="12" t="s">
        <v>15</v>
      </c>
      <c r="F19" s="13" t="s">
        <v>4</v>
      </c>
      <c r="G19" s="17">
        <f t="shared" si="0"/>
        <v>1569</v>
      </c>
      <c r="H19" s="17"/>
      <c r="I19" s="17">
        <v>1569</v>
      </c>
      <c r="J19" s="17"/>
      <c r="K19" s="17"/>
      <c r="L19" s="5"/>
      <c r="M19" s="5"/>
    </row>
    <row r="20" spans="1:13" ht="30.75" thickBot="1" x14ac:dyDescent="0.3">
      <c r="A20" s="11">
        <v>10</v>
      </c>
      <c r="B20" s="12" t="s">
        <v>45</v>
      </c>
      <c r="C20" s="12" t="s">
        <v>57</v>
      </c>
      <c r="D20" s="12">
        <v>1</v>
      </c>
      <c r="E20" s="12" t="s">
        <v>9</v>
      </c>
      <c r="F20" s="13" t="s">
        <v>4</v>
      </c>
      <c r="G20" s="17">
        <f t="shared" si="0"/>
        <v>1569</v>
      </c>
      <c r="H20" s="17"/>
      <c r="I20" s="17">
        <v>1569</v>
      </c>
      <c r="J20" s="17"/>
      <c r="K20" s="17"/>
      <c r="L20" s="5"/>
      <c r="M20" s="5"/>
    </row>
    <row r="21" spans="1:13" ht="30.75" thickBot="1" x14ac:dyDescent="0.3">
      <c r="A21" s="11">
        <v>11</v>
      </c>
      <c r="B21" s="12" t="s">
        <v>45</v>
      </c>
      <c r="C21" s="12" t="s">
        <v>57</v>
      </c>
      <c r="D21" s="12">
        <v>1</v>
      </c>
      <c r="E21" s="12" t="s">
        <v>16</v>
      </c>
      <c r="F21" s="13" t="s">
        <v>4</v>
      </c>
      <c r="G21" s="17">
        <f t="shared" si="0"/>
        <v>1569</v>
      </c>
      <c r="H21" s="17"/>
      <c r="I21" s="17">
        <v>1569</v>
      </c>
      <c r="J21" s="17"/>
      <c r="K21" s="17"/>
      <c r="L21" s="5"/>
      <c r="M21" s="5"/>
    </row>
    <row r="22" spans="1:13" ht="30.75" thickBot="1" x14ac:dyDescent="0.3">
      <c r="A22" s="11">
        <v>12</v>
      </c>
      <c r="B22" s="12" t="s">
        <v>45</v>
      </c>
      <c r="C22" s="12" t="s">
        <v>57</v>
      </c>
      <c r="D22" s="12">
        <v>1</v>
      </c>
      <c r="E22" s="12" t="s">
        <v>33</v>
      </c>
      <c r="F22" s="13" t="s">
        <v>4</v>
      </c>
      <c r="G22" s="17">
        <f t="shared" si="0"/>
        <v>1569</v>
      </c>
      <c r="H22" s="17"/>
      <c r="I22" s="17">
        <v>1569</v>
      </c>
      <c r="J22" s="17"/>
      <c r="K22" s="17"/>
      <c r="L22" s="5"/>
      <c r="M22" s="5"/>
    </row>
    <row r="23" spans="1:13" ht="30.75" thickBot="1" x14ac:dyDescent="0.3">
      <c r="A23" s="11">
        <v>13</v>
      </c>
      <c r="B23" s="12" t="s">
        <v>45</v>
      </c>
      <c r="C23" s="12" t="s">
        <v>57</v>
      </c>
      <c r="D23" s="12">
        <v>1</v>
      </c>
      <c r="E23" s="12" t="s">
        <v>48</v>
      </c>
      <c r="F23" s="13" t="s">
        <v>4</v>
      </c>
      <c r="G23" s="17">
        <f t="shared" si="0"/>
        <v>1569</v>
      </c>
      <c r="H23" s="17"/>
      <c r="I23" s="17">
        <v>1569</v>
      </c>
      <c r="J23" s="17"/>
      <c r="K23" s="17"/>
      <c r="L23" s="5"/>
      <c r="M23" s="5"/>
    </row>
    <row r="24" spans="1:13" ht="30.75" thickBot="1" x14ac:dyDescent="0.3">
      <c r="A24" s="11">
        <v>14</v>
      </c>
      <c r="B24" s="12" t="s">
        <v>116</v>
      </c>
      <c r="C24" s="12" t="s">
        <v>46</v>
      </c>
      <c r="D24" s="12">
        <v>1</v>
      </c>
      <c r="E24" s="12" t="s">
        <v>63</v>
      </c>
      <c r="F24" s="13" t="s">
        <v>4</v>
      </c>
      <c r="G24" s="17">
        <f t="shared" si="0"/>
        <v>0</v>
      </c>
      <c r="H24" s="17"/>
      <c r="I24" s="17"/>
      <c r="J24" s="17"/>
      <c r="K24" s="17"/>
      <c r="L24" s="5"/>
      <c r="M24" s="5"/>
    </row>
    <row r="25" spans="1:13" ht="30.75" thickBot="1" x14ac:dyDescent="0.3">
      <c r="A25" s="11">
        <v>15</v>
      </c>
      <c r="B25" s="12" t="s">
        <v>45</v>
      </c>
      <c r="C25" s="12" t="s">
        <v>60</v>
      </c>
      <c r="D25" s="12">
        <v>1</v>
      </c>
      <c r="E25" s="12" t="s">
        <v>17</v>
      </c>
      <c r="F25" s="13" t="s">
        <v>4</v>
      </c>
      <c r="G25" s="17">
        <f t="shared" si="0"/>
        <v>0</v>
      </c>
      <c r="H25" s="17"/>
      <c r="I25" s="17"/>
      <c r="J25" s="17"/>
      <c r="K25" s="17"/>
      <c r="L25" s="5"/>
      <c r="M25" s="5"/>
    </row>
    <row r="26" spans="1:13" ht="30.75" thickBot="1" x14ac:dyDescent="0.3">
      <c r="A26" s="11">
        <v>16</v>
      </c>
      <c r="B26" s="12" t="s">
        <v>45</v>
      </c>
      <c r="C26" s="12" t="s">
        <v>60</v>
      </c>
      <c r="D26" s="12">
        <v>1</v>
      </c>
      <c r="E26" s="12" t="s">
        <v>15</v>
      </c>
      <c r="F26" s="13" t="s">
        <v>4</v>
      </c>
      <c r="G26" s="17">
        <f t="shared" si="0"/>
        <v>0</v>
      </c>
      <c r="H26" s="17"/>
      <c r="I26" s="17"/>
      <c r="J26" s="17"/>
      <c r="K26" s="17"/>
      <c r="L26" s="5"/>
      <c r="M26" s="5"/>
    </row>
    <row r="27" spans="1:13" ht="30.75" thickBot="1" x14ac:dyDescent="0.3">
      <c r="A27" s="11">
        <v>17</v>
      </c>
      <c r="B27" s="12" t="s">
        <v>45</v>
      </c>
      <c r="C27" s="12" t="s">
        <v>60</v>
      </c>
      <c r="D27" s="12">
        <v>1</v>
      </c>
      <c r="E27" s="12" t="s">
        <v>9</v>
      </c>
      <c r="F27" s="13" t="s">
        <v>4</v>
      </c>
      <c r="G27" s="17">
        <f t="shared" si="0"/>
        <v>4391</v>
      </c>
      <c r="H27" s="17"/>
      <c r="I27" s="17">
        <v>4391</v>
      </c>
      <c r="J27" s="17"/>
      <c r="K27" s="17"/>
      <c r="L27" s="5"/>
      <c r="M27" s="5"/>
    </row>
    <row r="28" spans="1:13" ht="30.75" thickBot="1" x14ac:dyDescent="0.3">
      <c r="A28" s="11">
        <v>18</v>
      </c>
      <c r="B28" s="12" t="s">
        <v>45</v>
      </c>
      <c r="C28" s="12" t="s">
        <v>60</v>
      </c>
      <c r="D28" s="12">
        <v>1</v>
      </c>
      <c r="E28" s="12" t="s">
        <v>33</v>
      </c>
      <c r="F28" s="13" t="s">
        <v>4</v>
      </c>
      <c r="G28" s="17">
        <f t="shared" si="0"/>
        <v>2635</v>
      </c>
      <c r="H28" s="17"/>
      <c r="I28" s="17">
        <v>2635</v>
      </c>
      <c r="J28" s="17"/>
      <c r="K28" s="17"/>
      <c r="L28" s="5"/>
      <c r="M28" s="5"/>
    </row>
    <row r="29" spans="1:13" ht="19.5" thickBot="1" x14ac:dyDescent="0.3">
      <c r="A29" s="48" t="s">
        <v>10</v>
      </c>
      <c r="B29" s="49"/>
      <c r="C29" s="49"/>
      <c r="D29" s="49"/>
      <c r="E29" s="49"/>
      <c r="F29" s="50"/>
      <c r="G29" s="18">
        <f>H29+I29+J29</f>
        <v>18026</v>
      </c>
      <c r="H29" s="18">
        <f>SUM(H11:H28)</f>
        <v>1640</v>
      </c>
      <c r="I29" s="18">
        <f>SUM(I11:I28)</f>
        <v>15861</v>
      </c>
      <c r="J29" s="18">
        <f>SUM(J11:J28)</f>
        <v>525</v>
      </c>
      <c r="K29" s="18"/>
      <c r="L29" s="5"/>
      <c r="M29" s="5"/>
    </row>
    <row r="30" spans="1:13" ht="19.5" thickBot="1" x14ac:dyDescent="0.3">
      <c r="A30" s="48" t="s">
        <v>11</v>
      </c>
      <c r="B30" s="49"/>
      <c r="C30" s="49"/>
      <c r="D30" s="49"/>
      <c r="E30" s="49"/>
      <c r="F30" s="50"/>
      <c r="G30" s="15"/>
      <c r="H30" s="15"/>
      <c r="I30" s="15"/>
      <c r="J30" s="15"/>
      <c r="K30" s="15"/>
      <c r="L30" s="5"/>
      <c r="M30" s="5"/>
    </row>
    <row r="31" spans="1:13" ht="18.75" x14ac:dyDescent="0.25">
      <c r="A31" s="2"/>
      <c r="L31" s="5"/>
      <c r="M31" s="5"/>
    </row>
    <row r="32" spans="1:13" ht="18.75" x14ac:dyDescent="0.25">
      <c r="A32" s="40" t="s">
        <v>34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5"/>
      <c r="M32" s="5"/>
    </row>
    <row r="33" spans="1:13" ht="18.75" x14ac:dyDescent="0.25">
      <c r="A33" s="33" t="s">
        <v>35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5"/>
      <c r="M33" s="5"/>
    </row>
    <row r="34" spans="1:13" ht="18.75" x14ac:dyDescent="0.25">
      <c r="A34" s="41" t="s">
        <v>36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5"/>
      <c r="M34" s="5"/>
    </row>
    <row r="35" spans="1:13" ht="18.75" x14ac:dyDescent="0.25">
      <c r="A35" s="33" t="s">
        <v>37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5"/>
      <c r="M35" s="5"/>
    </row>
    <row r="36" spans="1:13" ht="18.75" x14ac:dyDescent="0.25">
      <c r="A36" s="33" t="s">
        <v>38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5"/>
      <c r="M36" s="5"/>
    </row>
    <row r="37" spans="1:13" ht="18.75" x14ac:dyDescent="0.25">
      <c r="A37" s="33" t="s">
        <v>39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5"/>
      <c r="M37" s="5"/>
    </row>
    <row r="38" spans="1:13" ht="18.75" x14ac:dyDescent="0.25">
      <c r="A38" s="16"/>
      <c r="L38" s="5"/>
      <c r="M38" s="5"/>
    </row>
  </sheetData>
  <mergeCells count="20">
    <mergeCell ref="A34:K34"/>
    <mergeCell ref="A35:K35"/>
    <mergeCell ref="A36:K36"/>
    <mergeCell ref="A37:K37"/>
    <mergeCell ref="H7:K7"/>
    <mergeCell ref="A10:K10"/>
    <mergeCell ref="A29:F29"/>
    <mergeCell ref="A30:F30"/>
    <mergeCell ref="A32:K32"/>
    <mergeCell ref="A33:K33"/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E249-8325-42AE-A60D-AFF04FA07580}">
  <dimension ref="A1:M47"/>
  <sheetViews>
    <sheetView workbookViewId="0">
      <selection activeCell="N12" sqref="N12"/>
    </sheetView>
  </sheetViews>
  <sheetFormatPr defaultRowHeight="15" x14ac:dyDescent="0.25"/>
  <cols>
    <col min="1" max="1" width="6.85546875" customWidth="1"/>
    <col min="2" max="2" width="34.140625" customWidth="1"/>
    <col min="3" max="3" width="17.28515625" customWidth="1"/>
    <col min="5" max="5" width="21.28515625" customWidth="1"/>
    <col min="6" max="6" width="20.140625" customWidth="1"/>
    <col min="7" max="7" width="13.85546875" customWidth="1"/>
    <col min="8" max="8" width="14.28515625" bestFit="1" customWidth="1"/>
    <col min="9" max="9" width="11.5703125" customWidth="1"/>
    <col min="10" max="10" width="13" customWidth="1"/>
    <col min="11" max="11" width="13.28515625" customWidth="1"/>
  </cols>
  <sheetData>
    <row r="1" spans="1:13" ht="18.75" x14ac:dyDescent="0.2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3" ht="18.75" x14ac:dyDescent="0.25">
      <c r="A2" s="29"/>
    </row>
    <row r="3" spans="1:13" ht="18.75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5"/>
      <c r="M3" s="5"/>
    </row>
    <row r="4" spans="1:13" ht="18.75" x14ac:dyDescent="0.25">
      <c r="A4" s="29"/>
      <c r="L4" s="5"/>
      <c r="M4" s="5"/>
    </row>
    <row r="5" spans="1:13" ht="18.75" x14ac:dyDescent="0.25">
      <c r="A5" s="32" t="s">
        <v>118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5"/>
      <c r="M5" s="5"/>
    </row>
    <row r="6" spans="1:13" ht="19.5" thickBot="1" x14ac:dyDescent="0.3">
      <c r="A6" s="7"/>
      <c r="L6" s="5"/>
      <c r="M6" s="5"/>
    </row>
    <row r="7" spans="1:13" ht="19.5" thickBot="1" x14ac:dyDescent="0.3">
      <c r="A7" s="34" t="s">
        <v>1</v>
      </c>
      <c r="B7" s="36" t="s">
        <v>2</v>
      </c>
      <c r="C7" s="36" t="s">
        <v>21</v>
      </c>
      <c r="D7" s="36" t="s">
        <v>22</v>
      </c>
      <c r="E7" s="36" t="s">
        <v>23</v>
      </c>
      <c r="F7" s="38" t="s">
        <v>3</v>
      </c>
      <c r="G7" s="38" t="s">
        <v>24</v>
      </c>
      <c r="H7" s="42" t="s">
        <v>25</v>
      </c>
      <c r="I7" s="43"/>
      <c r="J7" s="43"/>
      <c r="K7" s="44"/>
      <c r="L7" s="5"/>
      <c r="M7" s="5"/>
    </row>
    <row r="8" spans="1:13" ht="90.75" thickBot="1" x14ac:dyDescent="0.3">
      <c r="A8" s="35"/>
      <c r="B8" s="37"/>
      <c r="C8" s="37"/>
      <c r="D8" s="37"/>
      <c r="E8" s="37"/>
      <c r="F8" s="39"/>
      <c r="G8" s="39"/>
      <c r="H8" s="1" t="s">
        <v>26</v>
      </c>
      <c r="I8" s="1" t="s">
        <v>41</v>
      </c>
      <c r="J8" s="1" t="s">
        <v>40</v>
      </c>
      <c r="K8" s="1" t="s">
        <v>29</v>
      </c>
      <c r="L8" s="5"/>
      <c r="M8" s="5"/>
    </row>
    <row r="9" spans="1:13" ht="19.5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5"/>
      <c r="M9" s="5"/>
    </row>
    <row r="10" spans="1:13" ht="19.5" thickBot="1" x14ac:dyDescent="0.3">
      <c r="A10" s="45" t="s">
        <v>30</v>
      </c>
      <c r="B10" s="46"/>
      <c r="C10" s="46"/>
      <c r="D10" s="46"/>
      <c r="E10" s="46"/>
      <c r="F10" s="46"/>
      <c r="G10" s="46"/>
      <c r="H10" s="46"/>
      <c r="I10" s="46"/>
      <c r="J10" s="46"/>
      <c r="K10" s="47"/>
      <c r="L10" s="5"/>
      <c r="M10" s="5"/>
    </row>
    <row r="11" spans="1:13" ht="30.75" thickBot="1" x14ac:dyDescent="0.3">
      <c r="A11" s="11">
        <v>1</v>
      </c>
      <c r="B11" s="12" t="s">
        <v>116</v>
      </c>
      <c r="C11" s="12" t="s">
        <v>32</v>
      </c>
      <c r="D11" s="12">
        <v>1</v>
      </c>
      <c r="E11" s="12" t="s">
        <v>63</v>
      </c>
      <c r="F11" s="13" t="s">
        <v>4</v>
      </c>
      <c r="G11" s="17"/>
      <c r="H11" s="17"/>
      <c r="I11" s="17"/>
      <c r="J11" s="17"/>
      <c r="K11" s="17"/>
      <c r="L11" s="5"/>
      <c r="M11" s="5"/>
    </row>
    <row r="12" spans="1:13" ht="30.75" thickBot="1" x14ac:dyDescent="0.3">
      <c r="A12" s="11">
        <v>2</v>
      </c>
      <c r="B12" s="12" t="s">
        <v>116</v>
      </c>
      <c r="C12" s="12" t="s">
        <v>66</v>
      </c>
      <c r="D12" s="12">
        <v>2</v>
      </c>
      <c r="E12" s="12" t="s">
        <v>119</v>
      </c>
      <c r="F12" s="13" t="s">
        <v>4</v>
      </c>
      <c r="G12" s="17"/>
      <c r="H12" s="17"/>
      <c r="I12" s="17"/>
      <c r="J12" s="17">
        <v>75</v>
      </c>
      <c r="K12" s="17"/>
      <c r="L12" s="5"/>
      <c r="M12" s="5"/>
    </row>
    <row r="13" spans="1:13" ht="30.75" thickBot="1" x14ac:dyDescent="0.3">
      <c r="A13" s="11">
        <v>3</v>
      </c>
      <c r="B13" s="12" t="s">
        <v>116</v>
      </c>
      <c r="C13" s="12" t="s">
        <v>57</v>
      </c>
      <c r="D13" s="12">
        <v>2</v>
      </c>
      <c r="E13" s="12" t="s">
        <v>17</v>
      </c>
      <c r="F13" s="13" t="s">
        <v>4</v>
      </c>
      <c r="G13" s="17"/>
      <c r="H13" s="17"/>
      <c r="I13" s="17"/>
      <c r="J13" s="17"/>
      <c r="K13" s="17"/>
      <c r="L13" s="5"/>
      <c r="M13" s="5"/>
    </row>
    <row r="14" spans="1:13" ht="30.75" thickBot="1" x14ac:dyDescent="0.3">
      <c r="A14" s="11">
        <v>4</v>
      </c>
      <c r="B14" s="12" t="s">
        <v>116</v>
      </c>
      <c r="C14" s="12" t="s">
        <v>32</v>
      </c>
      <c r="D14" s="12">
        <v>2</v>
      </c>
      <c r="E14" s="12" t="s">
        <v>8</v>
      </c>
      <c r="F14" s="13" t="s">
        <v>4</v>
      </c>
      <c r="G14" s="17"/>
      <c r="H14" s="17"/>
      <c r="I14" s="17"/>
      <c r="J14" s="17">
        <v>75</v>
      </c>
      <c r="K14" s="17"/>
      <c r="L14" s="5"/>
      <c r="M14" s="5"/>
    </row>
    <row r="15" spans="1:13" ht="30.75" thickBot="1" x14ac:dyDescent="0.3">
      <c r="A15" s="11">
        <v>5</v>
      </c>
      <c r="B15" s="12" t="s">
        <v>120</v>
      </c>
      <c r="C15" s="12" t="s">
        <v>121</v>
      </c>
      <c r="D15" s="12">
        <v>2</v>
      </c>
      <c r="E15" s="12" t="s">
        <v>9</v>
      </c>
      <c r="F15" s="13" t="s">
        <v>4</v>
      </c>
      <c r="G15" s="17"/>
      <c r="H15" s="17"/>
      <c r="I15" s="17">
        <v>2517</v>
      </c>
      <c r="J15" s="17">
        <v>75</v>
      </c>
      <c r="K15" s="17"/>
      <c r="L15" s="5"/>
      <c r="M15" s="5"/>
    </row>
    <row r="16" spans="1:13" ht="30.75" thickBot="1" x14ac:dyDescent="0.3">
      <c r="A16" s="11">
        <v>6</v>
      </c>
      <c r="B16" s="12" t="s">
        <v>120</v>
      </c>
      <c r="C16" s="12" t="s">
        <v>121</v>
      </c>
      <c r="D16" s="12">
        <v>2</v>
      </c>
      <c r="E16" s="12" t="s">
        <v>122</v>
      </c>
      <c r="F16" s="13" t="s">
        <v>4</v>
      </c>
      <c r="G16" s="17"/>
      <c r="H16" s="17"/>
      <c r="I16" s="17">
        <v>2517</v>
      </c>
      <c r="J16" s="17">
        <v>75</v>
      </c>
      <c r="K16" s="17"/>
      <c r="L16" s="5"/>
      <c r="M16" s="5"/>
    </row>
    <row r="17" spans="1:13" ht="30.75" thickBot="1" x14ac:dyDescent="0.3">
      <c r="A17" s="11">
        <v>7</v>
      </c>
      <c r="B17" s="12" t="s">
        <v>120</v>
      </c>
      <c r="C17" s="12" t="s">
        <v>121</v>
      </c>
      <c r="D17" s="12">
        <v>2</v>
      </c>
      <c r="E17" s="12" t="s">
        <v>33</v>
      </c>
      <c r="F17" s="13" t="s">
        <v>4</v>
      </c>
      <c r="G17" s="17"/>
      <c r="H17" s="17"/>
      <c r="I17" s="17">
        <v>2517</v>
      </c>
      <c r="J17" s="17">
        <v>75</v>
      </c>
      <c r="K17" s="17"/>
      <c r="L17" s="5"/>
      <c r="M17" s="5"/>
    </row>
    <row r="18" spans="1:13" ht="30.75" thickBot="1" x14ac:dyDescent="0.3">
      <c r="A18" s="11">
        <v>8</v>
      </c>
      <c r="B18" s="12" t="s">
        <v>45</v>
      </c>
      <c r="C18" s="12" t="s">
        <v>32</v>
      </c>
      <c r="D18" s="12">
        <v>1</v>
      </c>
      <c r="E18" s="12" t="s">
        <v>15</v>
      </c>
      <c r="F18" s="13" t="s">
        <v>4</v>
      </c>
      <c r="G18" s="17"/>
      <c r="H18" s="17"/>
      <c r="I18" s="17">
        <v>1490</v>
      </c>
      <c r="J18" s="17"/>
      <c r="K18" s="17"/>
      <c r="L18" s="5"/>
      <c r="M18" s="5"/>
    </row>
    <row r="19" spans="1:13" ht="30.75" thickBot="1" x14ac:dyDescent="0.3">
      <c r="A19" s="11">
        <v>9</v>
      </c>
      <c r="B19" s="12" t="s">
        <v>45</v>
      </c>
      <c r="C19" s="12" t="s">
        <v>32</v>
      </c>
      <c r="D19" s="12">
        <v>1</v>
      </c>
      <c r="E19" s="12" t="s">
        <v>48</v>
      </c>
      <c r="F19" s="13" t="s">
        <v>4</v>
      </c>
      <c r="G19" s="17"/>
      <c r="H19" s="17"/>
      <c r="I19" s="17">
        <v>1490</v>
      </c>
      <c r="J19" s="17"/>
      <c r="K19" s="17"/>
      <c r="L19" s="5"/>
      <c r="M19" s="5"/>
    </row>
    <row r="20" spans="1:13" ht="30.75" thickBot="1" x14ac:dyDescent="0.3">
      <c r="A20" s="11">
        <v>10</v>
      </c>
      <c r="B20" s="12" t="s">
        <v>116</v>
      </c>
      <c r="C20" s="12" t="s">
        <v>50</v>
      </c>
      <c r="D20" s="12">
        <v>1</v>
      </c>
      <c r="E20" s="12" t="s">
        <v>8</v>
      </c>
      <c r="F20" s="13" t="s">
        <v>4</v>
      </c>
      <c r="G20" s="17"/>
      <c r="H20" s="17"/>
      <c r="I20" s="17"/>
      <c r="J20" s="17"/>
      <c r="K20" s="17"/>
      <c r="L20" s="5"/>
      <c r="M20" s="5"/>
    </row>
    <row r="21" spans="1:13" ht="30.75" thickBot="1" x14ac:dyDescent="0.3">
      <c r="A21" s="11">
        <v>11</v>
      </c>
      <c r="B21" s="12" t="s">
        <v>116</v>
      </c>
      <c r="C21" s="12" t="s">
        <v>46</v>
      </c>
      <c r="D21" s="12">
        <v>2</v>
      </c>
      <c r="E21" s="12" t="s">
        <v>119</v>
      </c>
      <c r="F21" s="13" t="s">
        <v>4</v>
      </c>
      <c r="G21" s="17"/>
      <c r="H21" s="17"/>
      <c r="I21" s="17"/>
      <c r="J21" s="17">
        <v>75</v>
      </c>
      <c r="K21" s="17"/>
      <c r="L21" s="5"/>
      <c r="M21" s="5"/>
    </row>
    <row r="22" spans="1:13" ht="30.75" thickBot="1" x14ac:dyDescent="0.3">
      <c r="A22" s="11">
        <v>12</v>
      </c>
      <c r="B22" s="12" t="s">
        <v>116</v>
      </c>
      <c r="C22" s="12" t="s">
        <v>60</v>
      </c>
      <c r="D22" s="12">
        <v>1</v>
      </c>
      <c r="E22" s="12" t="s">
        <v>63</v>
      </c>
      <c r="F22" s="13" t="s">
        <v>4</v>
      </c>
      <c r="G22" s="17"/>
      <c r="H22" s="17"/>
      <c r="I22" s="17"/>
      <c r="J22" s="17"/>
      <c r="K22" s="17"/>
      <c r="L22" s="5"/>
      <c r="M22" s="5"/>
    </row>
    <row r="23" spans="1:13" ht="30.75" thickBot="1" x14ac:dyDescent="0.3">
      <c r="A23" s="11">
        <v>13</v>
      </c>
      <c r="B23" s="12" t="s">
        <v>116</v>
      </c>
      <c r="C23" s="12" t="s">
        <v>60</v>
      </c>
      <c r="D23" s="12">
        <v>2</v>
      </c>
      <c r="E23" s="12" t="s">
        <v>17</v>
      </c>
      <c r="F23" s="13" t="s">
        <v>4</v>
      </c>
      <c r="G23" s="17"/>
      <c r="H23" s="17"/>
      <c r="I23" s="17"/>
      <c r="J23" s="17">
        <v>75</v>
      </c>
      <c r="K23" s="17"/>
      <c r="L23" s="5"/>
      <c r="M23" s="5"/>
    </row>
    <row r="24" spans="1:13" ht="30.75" thickBot="1" x14ac:dyDescent="0.3">
      <c r="A24" s="11">
        <v>14</v>
      </c>
      <c r="B24" s="12" t="s">
        <v>116</v>
      </c>
      <c r="C24" s="12" t="s">
        <v>55</v>
      </c>
      <c r="D24" s="12">
        <v>2</v>
      </c>
      <c r="E24" s="12" t="s">
        <v>17</v>
      </c>
      <c r="F24" s="13" t="s">
        <v>4</v>
      </c>
      <c r="G24" s="17"/>
      <c r="H24" s="17"/>
      <c r="I24" s="17"/>
      <c r="J24" s="17">
        <v>75</v>
      </c>
      <c r="K24" s="17"/>
      <c r="L24" s="5"/>
      <c r="M24" s="5"/>
    </row>
    <row r="25" spans="1:13" ht="30.75" thickBot="1" x14ac:dyDescent="0.3">
      <c r="A25" s="11">
        <v>15</v>
      </c>
      <c r="B25" s="12" t="s">
        <v>45</v>
      </c>
      <c r="C25" s="12" t="s">
        <v>55</v>
      </c>
      <c r="D25" s="12">
        <v>1</v>
      </c>
      <c r="E25" s="12" t="s">
        <v>15</v>
      </c>
      <c r="F25" s="13" t="s">
        <v>4</v>
      </c>
      <c r="G25" s="17"/>
      <c r="H25" s="17"/>
      <c r="I25" s="17">
        <v>2653</v>
      </c>
      <c r="J25" s="17"/>
      <c r="K25" s="17"/>
      <c r="L25" s="5"/>
      <c r="M25" s="5"/>
    </row>
    <row r="26" spans="1:13" ht="30.75" thickBot="1" x14ac:dyDescent="0.3">
      <c r="A26" s="11">
        <v>16</v>
      </c>
      <c r="B26" s="12" t="s">
        <v>45</v>
      </c>
      <c r="C26" s="12" t="s">
        <v>55</v>
      </c>
      <c r="D26" s="12">
        <v>1</v>
      </c>
      <c r="E26" s="12" t="s">
        <v>5</v>
      </c>
      <c r="F26" s="13" t="s">
        <v>4</v>
      </c>
      <c r="G26" s="17"/>
      <c r="H26" s="17"/>
      <c r="I26" s="17">
        <v>2653</v>
      </c>
      <c r="J26" s="17"/>
      <c r="K26" s="17"/>
      <c r="L26" s="5"/>
      <c r="M26" s="5"/>
    </row>
    <row r="27" spans="1:13" ht="30.75" thickBot="1" x14ac:dyDescent="0.3">
      <c r="A27" s="11">
        <v>17</v>
      </c>
      <c r="B27" s="12" t="s">
        <v>45</v>
      </c>
      <c r="C27" s="12" t="s">
        <v>55</v>
      </c>
      <c r="D27" s="12">
        <v>1</v>
      </c>
      <c r="E27" s="12" t="s">
        <v>33</v>
      </c>
      <c r="F27" s="13" t="s">
        <v>4</v>
      </c>
      <c r="G27" s="17"/>
      <c r="H27" s="17"/>
      <c r="I27" s="17">
        <v>2653</v>
      </c>
      <c r="J27" s="17"/>
      <c r="K27" s="17"/>
      <c r="L27" s="5"/>
      <c r="M27" s="5"/>
    </row>
    <row r="28" spans="1:13" ht="30.75" thickBot="1" x14ac:dyDescent="0.3">
      <c r="A28" s="11">
        <v>18</v>
      </c>
      <c r="B28" s="12" t="s">
        <v>45</v>
      </c>
      <c r="C28" s="12" t="s">
        <v>55</v>
      </c>
      <c r="D28" s="12">
        <v>1</v>
      </c>
      <c r="E28" s="12" t="s">
        <v>16</v>
      </c>
      <c r="F28" s="13" t="s">
        <v>4</v>
      </c>
      <c r="G28" s="17"/>
      <c r="H28" s="17"/>
      <c r="I28" s="17">
        <v>2653</v>
      </c>
      <c r="J28" s="17"/>
      <c r="K28" s="17"/>
      <c r="L28" s="5"/>
      <c r="M28" s="5"/>
    </row>
    <row r="29" spans="1:13" ht="30.75" thickBot="1" x14ac:dyDescent="0.3">
      <c r="A29" s="11">
        <v>19</v>
      </c>
      <c r="B29" s="12" t="s">
        <v>45</v>
      </c>
      <c r="C29" s="12" t="s">
        <v>55</v>
      </c>
      <c r="D29" s="12">
        <v>1</v>
      </c>
      <c r="E29" s="12" t="s">
        <v>48</v>
      </c>
      <c r="F29" s="13" t="s">
        <v>4</v>
      </c>
      <c r="G29" s="17"/>
      <c r="H29" s="17"/>
      <c r="I29" s="17">
        <v>2653</v>
      </c>
      <c r="J29" s="17"/>
      <c r="K29" s="17"/>
      <c r="L29" s="5"/>
      <c r="M29" s="5"/>
    </row>
    <row r="30" spans="1:13" ht="30.75" thickBot="1" x14ac:dyDescent="0.3">
      <c r="A30" s="11">
        <v>20</v>
      </c>
      <c r="B30" s="12" t="s">
        <v>116</v>
      </c>
      <c r="C30" s="12" t="s">
        <v>62</v>
      </c>
      <c r="D30" s="12">
        <v>2</v>
      </c>
      <c r="E30" s="12" t="s">
        <v>17</v>
      </c>
      <c r="F30" s="13" t="s">
        <v>4</v>
      </c>
      <c r="G30" s="17"/>
      <c r="H30" s="17"/>
      <c r="I30" s="17"/>
      <c r="J30" s="17">
        <v>75</v>
      </c>
      <c r="K30" s="17"/>
      <c r="L30" s="5"/>
      <c r="M30" s="5"/>
    </row>
    <row r="31" spans="1:13" ht="30.75" thickBot="1" x14ac:dyDescent="0.3">
      <c r="A31" s="11">
        <v>21</v>
      </c>
      <c r="B31" s="12" t="s">
        <v>116</v>
      </c>
      <c r="C31" s="12" t="s">
        <v>50</v>
      </c>
      <c r="D31" s="12">
        <v>2</v>
      </c>
      <c r="E31" s="12" t="s">
        <v>119</v>
      </c>
      <c r="F31" s="13" t="s">
        <v>4</v>
      </c>
      <c r="G31" s="17"/>
      <c r="H31" s="17"/>
      <c r="I31" s="17"/>
      <c r="J31" s="17">
        <v>75</v>
      </c>
      <c r="K31" s="17"/>
      <c r="L31" s="5"/>
      <c r="M31" s="5"/>
    </row>
    <row r="32" spans="1:13" ht="30.75" thickBot="1" x14ac:dyDescent="0.3">
      <c r="A32" s="11">
        <v>22</v>
      </c>
      <c r="B32" s="12" t="s">
        <v>116</v>
      </c>
      <c r="C32" s="12" t="s">
        <v>57</v>
      </c>
      <c r="D32" s="12">
        <v>1</v>
      </c>
      <c r="E32" s="12" t="s">
        <v>63</v>
      </c>
      <c r="F32" s="13" t="s">
        <v>4</v>
      </c>
      <c r="G32" s="17"/>
      <c r="H32" s="17"/>
      <c r="I32" s="17"/>
      <c r="J32" s="17"/>
      <c r="K32" s="17"/>
      <c r="L32" s="5"/>
      <c r="M32" s="5"/>
    </row>
    <row r="33" spans="1:13" ht="30.75" thickBot="1" x14ac:dyDescent="0.3">
      <c r="A33" s="11">
        <v>23</v>
      </c>
      <c r="B33" s="12" t="s">
        <v>116</v>
      </c>
      <c r="C33" s="12" t="s">
        <v>32</v>
      </c>
      <c r="D33" s="12">
        <v>2</v>
      </c>
      <c r="E33" s="12" t="s">
        <v>119</v>
      </c>
      <c r="F33" s="13" t="s">
        <v>4</v>
      </c>
      <c r="G33" s="17"/>
      <c r="H33" s="17"/>
      <c r="I33" s="17"/>
      <c r="J33" s="17">
        <v>75</v>
      </c>
      <c r="K33" s="17"/>
      <c r="L33" s="5"/>
      <c r="M33" s="5"/>
    </row>
    <row r="34" spans="1:13" ht="30.75" thickBot="1" x14ac:dyDescent="0.3">
      <c r="A34" s="11">
        <v>24</v>
      </c>
      <c r="B34" s="12" t="s">
        <v>116</v>
      </c>
      <c r="C34" s="12" t="s">
        <v>61</v>
      </c>
      <c r="D34" s="12">
        <v>2</v>
      </c>
      <c r="E34" s="12" t="s">
        <v>8</v>
      </c>
      <c r="F34" s="13" t="s">
        <v>4</v>
      </c>
      <c r="G34" s="17"/>
      <c r="H34" s="17"/>
      <c r="I34" s="17"/>
      <c r="J34" s="17">
        <v>75</v>
      </c>
      <c r="K34" s="17"/>
      <c r="L34" s="5"/>
      <c r="M34" s="5"/>
    </row>
    <row r="35" spans="1:13" ht="30.75" thickBot="1" x14ac:dyDescent="0.3">
      <c r="A35" s="11">
        <v>25</v>
      </c>
      <c r="B35" s="12" t="s">
        <v>116</v>
      </c>
      <c r="C35" s="12" t="s">
        <v>46</v>
      </c>
      <c r="D35" s="12">
        <v>2</v>
      </c>
      <c r="E35" s="12" t="s">
        <v>8</v>
      </c>
      <c r="F35" s="13" t="s">
        <v>4</v>
      </c>
      <c r="G35" s="17"/>
      <c r="H35" s="17"/>
      <c r="I35" s="17"/>
      <c r="J35" s="17">
        <v>75</v>
      </c>
      <c r="K35" s="17"/>
      <c r="L35" s="5"/>
      <c r="M35" s="5"/>
    </row>
    <row r="36" spans="1:13" ht="30.75" thickBot="1" x14ac:dyDescent="0.3">
      <c r="A36" s="11">
        <v>26</v>
      </c>
      <c r="B36" s="12" t="s">
        <v>116</v>
      </c>
      <c r="C36" s="12" t="s">
        <v>62</v>
      </c>
      <c r="D36" s="12">
        <v>1</v>
      </c>
      <c r="E36" s="12" t="s">
        <v>15</v>
      </c>
      <c r="F36" s="13" t="s">
        <v>4</v>
      </c>
      <c r="G36" s="17"/>
      <c r="H36" s="17"/>
      <c r="I36" s="17"/>
      <c r="J36" s="17"/>
      <c r="K36" s="17"/>
      <c r="L36" s="5"/>
      <c r="M36" s="5"/>
    </row>
    <row r="37" spans="1:13" ht="30.75" thickBot="1" x14ac:dyDescent="0.3">
      <c r="A37" s="11">
        <v>27</v>
      </c>
      <c r="B37" s="12" t="s">
        <v>116</v>
      </c>
      <c r="C37" s="12" t="s">
        <v>50</v>
      </c>
      <c r="D37" s="12">
        <v>1</v>
      </c>
      <c r="E37" s="12" t="s">
        <v>63</v>
      </c>
      <c r="F37" s="13" t="s">
        <v>4</v>
      </c>
      <c r="G37" s="17"/>
      <c r="H37" s="17"/>
      <c r="I37" s="17"/>
      <c r="J37" s="17"/>
      <c r="K37" s="17"/>
      <c r="L37" s="5"/>
      <c r="M37" s="5"/>
    </row>
    <row r="38" spans="1:13" ht="19.5" thickBot="1" x14ac:dyDescent="0.3">
      <c r="A38" s="48" t="s">
        <v>10</v>
      </c>
      <c r="B38" s="49"/>
      <c r="C38" s="49"/>
      <c r="D38" s="49"/>
      <c r="E38" s="49"/>
      <c r="F38" s="50"/>
      <c r="G38" s="18">
        <f>SUM(G11:G37)</f>
        <v>0</v>
      </c>
      <c r="H38" s="18"/>
      <c r="I38" s="18">
        <f>SUM(I11:I37)</f>
        <v>23796</v>
      </c>
      <c r="J38" s="18">
        <f>SUM(J11:J37)</f>
        <v>975</v>
      </c>
      <c r="K38" s="18"/>
      <c r="L38" s="5"/>
      <c r="M38" s="5"/>
    </row>
    <row r="39" spans="1:13" ht="19.5" thickBot="1" x14ac:dyDescent="0.3">
      <c r="A39" s="48" t="s">
        <v>11</v>
      </c>
      <c r="B39" s="49"/>
      <c r="C39" s="49"/>
      <c r="D39" s="49"/>
      <c r="E39" s="49"/>
      <c r="F39" s="50"/>
      <c r="G39" s="15"/>
      <c r="H39" s="15"/>
      <c r="I39" s="15"/>
      <c r="J39" s="15"/>
      <c r="K39" s="15"/>
      <c r="L39" s="5"/>
      <c r="M39" s="5"/>
    </row>
    <row r="40" spans="1:13" ht="18.75" x14ac:dyDescent="0.25">
      <c r="A40" s="2"/>
      <c r="L40" s="5"/>
      <c r="M40" s="5"/>
    </row>
    <row r="41" spans="1:13" ht="18.75" x14ac:dyDescent="0.25">
      <c r="A41" s="40" t="s">
        <v>34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5"/>
      <c r="M41" s="5"/>
    </row>
    <row r="42" spans="1:13" ht="18.75" x14ac:dyDescent="0.25">
      <c r="A42" s="33" t="s">
        <v>35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5"/>
      <c r="M42" s="5"/>
    </row>
    <row r="43" spans="1:13" ht="18.75" x14ac:dyDescent="0.25">
      <c r="A43" s="41" t="s">
        <v>36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5"/>
      <c r="M43" s="5"/>
    </row>
    <row r="44" spans="1:13" ht="18.75" x14ac:dyDescent="0.25">
      <c r="A44" s="33" t="s">
        <v>37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5"/>
      <c r="M44" s="5"/>
    </row>
    <row r="45" spans="1:13" ht="18.75" x14ac:dyDescent="0.25">
      <c r="A45" s="33" t="s">
        <v>38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5"/>
      <c r="M45" s="5"/>
    </row>
    <row r="46" spans="1:13" ht="18.75" x14ac:dyDescent="0.25">
      <c r="A46" s="33" t="s">
        <v>39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5"/>
      <c r="M46" s="5"/>
    </row>
    <row r="47" spans="1:13" ht="18.75" x14ac:dyDescent="0.25">
      <c r="A47" s="16"/>
      <c r="L47" s="5"/>
      <c r="M47" s="5"/>
    </row>
  </sheetData>
  <mergeCells count="20">
    <mergeCell ref="A43:K43"/>
    <mergeCell ref="A44:K44"/>
    <mergeCell ref="A45:K45"/>
    <mergeCell ref="A46:K46"/>
    <mergeCell ref="H7:K7"/>
    <mergeCell ref="A10:K10"/>
    <mergeCell ref="A38:F38"/>
    <mergeCell ref="A39:F39"/>
    <mergeCell ref="A41:K41"/>
    <mergeCell ref="A42:K42"/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7C6A-8882-4CAA-AF1C-058A2C84C544}">
  <dimension ref="A1:K36"/>
  <sheetViews>
    <sheetView tabSelected="1" topLeftCell="C9" workbookViewId="0">
      <selection activeCell="H28" sqref="H28"/>
    </sheetView>
  </sheetViews>
  <sheetFormatPr defaultRowHeight="15" x14ac:dyDescent="0.25"/>
  <cols>
    <col min="2" max="2" width="41.85546875" bestFit="1" customWidth="1"/>
    <col min="3" max="3" width="23.42578125" customWidth="1"/>
    <col min="5" max="5" width="20.140625" customWidth="1"/>
    <col min="6" max="6" width="18.5703125" customWidth="1"/>
  </cols>
  <sheetData>
    <row r="1" spans="1:11" ht="18.75" x14ac:dyDescent="0.2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.75" x14ac:dyDescent="0.25">
      <c r="A2" s="30"/>
    </row>
    <row r="3" spans="1:11" ht="18.75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8.75" x14ac:dyDescent="0.25">
      <c r="A4" s="30"/>
    </row>
    <row r="5" spans="1:11" ht="18.75" x14ac:dyDescent="0.25">
      <c r="A5" s="32" t="s">
        <v>123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thickBot="1" x14ac:dyDescent="0.3">
      <c r="A6" s="7"/>
    </row>
    <row r="7" spans="1:11" ht="15.75" thickBot="1" x14ac:dyDescent="0.3">
      <c r="A7" s="34" t="s">
        <v>1</v>
      </c>
      <c r="B7" s="36" t="s">
        <v>2</v>
      </c>
      <c r="C7" s="36" t="s">
        <v>21</v>
      </c>
      <c r="D7" s="36" t="s">
        <v>22</v>
      </c>
      <c r="E7" s="36" t="s">
        <v>23</v>
      </c>
      <c r="F7" s="38" t="s">
        <v>3</v>
      </c>
      <c r="G7" s="38" t="s">
        <v>24</v>
      </c>
      <c r="H7" s="42" t="s">
        <v>25</v>
      </c>
      <c r="I7" s="43"/>
      <c r="J7" s="43"/>
      <c r="K7" s="44"/>
    </row>
    <row r="8" spans="1:11" ht="180.75" thickBot="1" x14ac:dyDescent="0.3">
      <c r="A8" s="35"/>
      <c r="B8" s="37"/>
      <c r="C8" s="37"/>
      <c r="D8" s="37"/>
      <c r="E8" s="37"/>
      <c r="F8" s="39"/>
      <c r="G8" s="39"/>
      <c r="H8" s="1" t="s">
        <v>26</v>
      </c>
      <c r="I8" s="1" t="s">
        <v>41</v>
      </c>
      <c r="J8" s="1" t="s">
        <v>40</v>
      </c>
      <c r="K8" s="1" t="s">
        <v>29</v>
      </c>
    </row>
    <row r="9" spans="1:11" ht="15.75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</row>
    <row r="10" spans="1:11" ht="15.75" thickBot="1" x14ac:dyDescent="0.3">
      <c r="A10" s="45" t="s">
        <v>30</v>
      </c>
      <c r="B10" s="46"/>
      <c r="C10" s="46"/>
      <c r="D10" s="46"/>
      <c r="E10" s="46"/>
      <c r="F10" s="46"/>
      <c r="G10" s="46"/>
      <c r="H10" s="46"/>
      <c r="I10" s="46"/>
      <c r="J10" s="46"/>
      <c r="K10" s="47"/>
    </row>
    <row r="11" spans="1:11" ht="30.75" thickBot="1" x14ac:dyDescent="0.3">
      <c r="A11" s="11">
        <v>1</v>
      </c>
      <c r="B11" s="12" t="s">
        <v>116</v>
      </c>
      <c r="C11" s="12" t="s">
        <v>32</v>
      </c>
      <c r="D11" s="12">
        <v>2</v>
      </c>
      <c r="E11" s="12" t="s">
        <v>17</v>
      </c>
      <c r="F11" s="13" t="s">
        <v>4</v>
      </c>
      <c r="G11" s="17">
        <f>H11+I11+J11+K11</f>
        <v>75</v>
      </c>
      <c r="H11" s="17">
        <v>0</v>
      </c>
      <c r="I11" s="17">
        <v>0</v>
      </c>
      <c r="J11" s="17">
        <v>75</v>
      </c>
      <c r="K11" s="17">
        <v>0</v>
      </c>
    </row>
    <row r="12" spans="1:11" ht="30.75" thickBot="1" x14ac:dyDescent="0.3">
      <c r="A12" s="11">
        <v>2</v>
      </c>
      <c r="B12" s="12" t="s">
        <v>116</v>
      </c>
      <c r="C12" s="12" t="s">
        <v>66</v>
      </c>
      <c r="D12" s="12">
        <v>2</v>
      </c>
      <c r="E12" s="12" t="s">
        <v>8</v>
      </c>
      <c r="F12" s="13" t="s">
        <v>4</v>
      </c>
      <c r="G12" s="17">
        <f t="shared" ref="G12:G26" si="0">H12+I12+J12+K12</f>
        <v>75</v>
      </c>
      <c r="H12" s="17">
        <v>0</v>
      </c>
      <c r="I12" s="17">
        <v>0</v>
      </c>
      <c r="J12" s="17">
        <v>75</v>
      </c>
      <c r="K12" s="17">
        <v>0</v>
      </c>
    </row>
    <row r="13" spans="1:11" ht="30.75" thickBot="1" x14ac:dyDescent="0.3">
      <c r="A13" s="11">
        <v>3</v>
      </c>
      <c r="B13" s="12" t="s">
        <v>116</v>
      </c>
      <c r="C13" s="12" t="s">
        <v>61</v>
      </c>
      <c r="D13" s="12">
        <v>1</v>
      </c>
      <c r="E13" s="12" t="s">
        <v>63</v>
      </c>
      <c r="F13" s="13" t="s">
        <v>4</v>
      </c>
      <c r="G13" s="17">
        <f t="shared" si="0"/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30.75" thickBot="1" x14ac:dyDescent="0.3">
      <c r="A14" s="11">
        <v>4</v>
      </c>
      <c r="B14" s="12" t="s">
        <v>116</v>
      </c>
      <c r="C14" s="12" t="s">
        <v>61</v>
      </c>
      <c r="D14" s="12">
        <v>2</v>
      </c>
      <c r="E14" s="12" t="s">
        <v>119</v>
      </c>
      <c r="F14" s="13" t="s">
        <v>4</v>
      </c>
      <c r="G14" s="17">
        <f t="shared" si="0"/>
        <v>75</v>
      </c>
      <c r="H14" s="17">
        <v>0</v>
      </c>
      <c r="I14" s="17">
        <v>0</v>
      </c>
      <c r="J14" s="17">
        <v>75</v>
      </c>
      <c r="K14" s="17">
        <v>0</v>
      </c>
    </row>
    <row r="15" spans="1:11" ht="30.75" thickBot="1" x14ac:dyDescent="0.3">
      <c r="A15" s="11">
        <v>5</v>
      </c>
      <c r="B15" s="12" t="s">
        <v>116</v>
      </c>
      <c r="C15" s="12" t="s">
        <v>57</v>
      </c>
      <c r="D15" s="12">
        <v>2</v>
      </c>
      <c r="E15" s="12" t="s">
        <v>119</v>
      </c>
      <c r="F15" s="13" t="s">
        <v>4</v>
      </c>
      <c r="G15" s="17">
        <f t="shared" si="0"/>
        <v>82.4</v>
      </c>
      <c r="H15" s="17">
        <v>0</v>
      </c>
      <c r="I15" s="17">
        <v>0</v>
      </c>
      <c r="J15" s="17">
        <v>82.4</v>
      </c>
      <c r="K15" s="17">
        <v>0</v>
      </c>
    </row>
    <row r="16" spans="1:11" ht="30.75" thickBot="1" x14ac:dyDescent="0.3">
      <c r="A16" s="11">
        <v>6</v>
      </c>
      <c r="B16" s="12" t="s">
        <v>116</v>
      </c>
      <c r="C16" s="12" t="s">
        <v>55</v>
      </c>
      <c r="D16" s="12">
        <v>2</v>
      </c>
      <c r="E16" s="12" t="s">
        <v>8</v>
      </c>
      <c r="F16" s="13" t="s">
        <v>4</v>
      </c>
      <c r="G16" s="17">
        <f t="shared" si="0"/>
        <v>82.4</v>
      </c>
      <c r="H16" s="17">
        <v>0</v>
      </c>
      <c r="I16" s="17">
        <v>0</v>
      </c>
      <c r="J16" s="17">
        <v>82.4</v>
      </c>
      <c r="K16" s="17">
        <v>0</v>
      </c>
    </row>
    <row r="17" spans="1:11" ht="30.75" thickBot="1" x14ac:dyDescent="0.3">
      <c r="A17" s="11">
        <v>7</v>
      </c>
      <c r="B17" s="12" t="s">
        <v>116</v>
      </c>
      <c r="C17" s="12" t="s">
        <v>68</v>
      </c>
      <c r="D17" s="12">
        <v>2</v>
      </c>
      <c r="E17" s="12" t="s">
        <v>17</v>
      </c>
      <c r="F17" s="13" t="s">
        <v>4</v>
      </c>
      <c r="G17" s="17">
        <f t="shared" si="0"/>
        <v>82.4</v>
      </c>
      <c r="H17" s="17">
        <v>0</v>
      </c>
      <c r="I17" s="17">
        <v>0</v>
      </c>
      <c r="J17" s="17">
        <v>82.4</v>
      </c>
      <c r="K17" s="17">
        <v>0</v>
      </c>
    </row>
    <row r="18" spans="1:11" ht="30.75" thickBot="1" x14ac:dyDescent="0.3">
      <c r="A18" s="11">
        <v>8</v>
      </c>
      <c r="B18" s="12" t="s">
        <v>116</v>
      </c>
      <c r="C18" s="12" t="s">
        <v>68</v>
      </c>
      <c r="D18" s="12">
        <v>1</v>
      </c>
      <c r="E18" s="12" t="s">
        <v>15</v>
      </c>
      <c r="F18" s="13" t="s">
        <v>4</v>
      </c>
      <c r="G18" s="17">
        <f t="shared" si="0"/>
        <v>0</v>
      </c>
      <c r="H18" s="17">
        <v>0</v>
      </c>
      <c r="I18" s="17">
        <v>0</v>
      </c>
      <c r="J18" s="17">
        <v>0</v>
      </c>
      <c r="K18" s="17">
        <v>0</v>
      </c>
    </row>
    <row r="19" spans="1:11" ht="30.75" thickBot="1" x14ac:dyDescent="0.3">
      <c r="A19" s="11">
        <v>9</v>
      </c>
      <c r="B19" s="12" t="s">
        <v>45</v>
      </c>
      <c r="C19" s="12" t="s">
        <v>124</v>
      </c>
      <c r="D19" s="12">
        <v>1</v>
      </c>
      <c r="E19" s="12" t="s">
        <v>15</v>
      </c>
      <c r="F19" s="13" t="s">
        <v>4</v>
      </c>
      <c r="G19" s="17">
        <f t="shared" si="0"/>
        <v>1306.95</v>
      </c>
      <c r="H19" s="17">
        <v>0</v>
      </c>
      <c r="I19" s="17">
        <v>1306.95</v>
      </c>
      <c r="J19" s="17">
        <v>0</v>
      </c>
      <c r="K19" s="17">
        <v>0</v>
      </c>
    </row>
    <row r="20" spans="1:11" ht="30.75" thickBot="1" x14ac:dyDescent="0.3">
      <c r="A20" s="11">
        <v>10</v>
      </c>
      <c r="B20" s="12" t="s">
        <v>45</v>
      </c>
      <c r="C20" s="12" t="s">
        <v>124</v>
      </c>
      <c r="D20" s="12">
        <v>1</v>
      </c>
      <c r="E20" s="12" t="s">
        <v>125</v>
      </c>
      <c r="F20" s="13" t="s">
        <v>4</v>
      </c>
      <c r="G20" s="17">
        <f t="shared" si="0"/>
        <v>1306.95</v>
      </c>
      <c r="H20" s="17">
        <v>0</v>
      </c>
      <c r="I20" s="17">
        <v>1306.95</v>
      </c>
      <c r="J20" s="17">
        <v>0</v>
      </c>
      <c r="K20" s="17">
        <v>0</v>
      </c>
    </row>
    <row r="21" spans="1:11" ht="30.75" thickBot="1" x14ac:dyDescent="0.3">
      <c r="A21" s="11">
        <v>12</v>
      </c>
      <c r="B21" s="12" t="s">
        <v>45</v>
      </c>
      <c r="C21" s="12" t="s">
        <v>124</v>
      </c>
      <c r="D21" s="12">
        <v>1</v>
      </c>
      <c r="E21" s="12" t="s">
        <v>5</v>
      </c>
      <c r="F21" s="13" t="s">
        <v>4</v>
      </c>
      <c r="G21" s="17">
        <f t="shared" si="0"/>
        <v>1306.95</v>
      </c>
      <c r="H21" s="17">
        <v>0</v>
      </c>
      <c r="I21" s="17">
        <v>1306.95</v>
      </c>
      <c r="J21" s="17">
        <v>0</v>
      </c>
      <c r="K21" s="17">
        <v>0</v>
      </c>
    </row>
    <row r="22" spans="1:11" ht="30.75" thickBot="1" x14ac:dyDescent="0.3">
      <c r="A22" s="11">
        <v>13</v>
      </c>
      <c r="B22" s="12" t="s">
        <v>45</v>
      </c>
      <c r="C22" s="12" t="s">
        <v>124</v>
      </c>
      <c r="D22" s="12">
        <v>1</v>
      </c>
      <c r="E22" s="12" t="s">
        <v>48</v>
      </c>
      <c r="F22" s="13" t="s">
        <v>4</v>
      </c>
      <c r="G22" s="17">
        <f t="shared" si="0"/>
        <v>1306.95</v>
      </c>
      <c r="H22" s="17">
        <v>0</v>
      </c>
      <c r="I22" s="17">
        <v>1306.95</v>
      </c>
      <c r="J22" s="17">
        <v>0</v>
      </c>
      <c r="K22" s="17">
        <v>0</v>
      </c>
    </row>
    <row r="23" spans="1:11" ht="30.75" thickBot="1" x14ac:dyDescent="0.3">
      <c r="A23" s="11">
        <v>14</v>
      </c>
      <c r="B23" s="12" t="s">
        <v>116</v>
      </c>
      <c r="C23" s="12" t="s">
        <v>66</v>
      </c>
      <c r="D23" s="12">
        <v>1</v>
      </c>
      <c r="E23" s="12" t="s">
        <v>63</v>
      </c>
      <c r="F23" s="13" t="s">
        <v>4</v>
      </c>
      <c r="G23" s="17">
        <f t="shared" si="0"/>
        <v>0</v>
      </c>
      <c r="H23" s="17">
        <v>0</v>
      </c>
      <c r="I23" s="17">
        <v>0</v>
      </c>
      <c r="J23" s="17">
        <v>0</v>
      </c>
      <c r="K23" s="17">
        <v>0</v>
      </c>
    </row>
    <row r="24" spans="1:11" ht="30.75" thickBot="1" x14ac:dyDescent="0.3">
      <c r="A24" s="11">
        <v>15</v>
      </c>
      <c r="B24" s="12" t="s">
        <v>116</v>
      </c>
      <c r="C24" s="12" t="s">
        <v>71</v>
      </c>
      <c r="D24" s="12">
        <v>2</v>
      </c>
      <c r="E24" s="12" t="s">
        <v>8</v>
      </c>
      <c r="F24" s="13" t="s">
        <v>4</v>
      </c>
      <c r="G24" s="17">
        <f t="shared" si="0"/>
        <v>82.4</v>
      </c>
      <c r="H24" s="17">
        <v>0</v>
      </c>
      <c r="I24" s="17">
        <v>0</v>
      </c>
      <c r="J24" s="17">
        <v>82.4</v>
      </c>
      <c r="K24" s="17">
        <v>0</v>
      </c>
    </row>
    <row r="25" spans="1:11" ht="30.75" thickBot="1" x14ac:dyDescent="0.3">
      <c r="A25" s="11">
        <v>16</v>
      </c>
      <c r="B25" s="12" t="s">
        <v>116</v>
      </c>
      <c r="C25" s="12" t="s">
        <v>66</v>
      </c>
      <c r="D25" s="12">
        <v>1</v>
      </c>
      <c r="E25" s="12" t="s">
        <v>17</v>
      </c>
      <c r="F25" s="13" t="s">
        <v>4</v>
      </c>
      <c r="G25" s="17">
        <f t="shared" si="0"/>
        <v>0</v>
      </c>
      <c r="H25" s="17">
        <v>0</v>
      </c>
      <c r="I25" s="17">
        <v>0</v>
      </c>
      <c r="J25" s="17">
        <v>0</v>
      </c>
      <c r="K25" s="17">
        <v>0</v>
      </c>
    </row>
    <row r="26" spans="1:11" ht="30.75" thickBot="1" x14ac:dyDescent="0.3">
      <c r="A26" s="11">
        <v>17</v>
      </c>
      <c r="B26" s="12" t="s">
        <v>116</v>
      </c>
      <c r="C26" s="12" t="s">
        <v>60</v>
      </c>
      <c r="D26" s="12">
        <v>2</v>
      </c>
      <c r="E26" s="12" t="s">
        <v>119</v>
      </c>
      <c r="F26" s="13" t="s">
        <v>4</v>
      </c>
      <c r="G26" s="17">
        <f t="shared" si="0"/>
        <v>82.4</v>
      </c>
      <c r="H26" s="17">
        <v>0</v>
      </c>
      <c r="I26" s="17">
        <v>0</v>
      </c>
      <c r="J26" s="17">
        <v>82.4</v>
      </c>
      <c r="K26" s="17">
        <v>0</v>
      </c>
    </row>
    <row r="27" spans="1:11" ht="15.75" thickBot="1" x14ac:dyDescent="0.3">
      <c r="A27" s="48" t="s">
        <v>10</v>
      </c>
      <c r="B27" s="49"/>
      <c r="C27" s="49"/>
      <c r="D27" s="49"/>
      <c r="E27" s="49"/>
      <c r="F27" s="50"/>
      <c r="G27" s="18">
        <f>SUM(G11:G26)</f>
        <v>5864.7999999999993</v>
      </c>
      <c r="H27" s="18">
        <v>0</v>
      </c>
      <c r="I27" s="18">
        <f>SUM(I11:I26)</f>
        <v>5227.8</v>
      </c>
      <c r="J27" s="18">
        <f>SUM(J11:J26)</f>
        <v>636.99999999999989</v>
      </c>
      <c r="K27" s="18">
        <f>SUM(K11:K26)</f>
        <v>0</v>
      </c>
    </row>
    <row r="28" spans="1:11" ht="15.75" thickBot="1" x14ac:dyDescent="0.3">
      <c r="A28" s="48" t="s">
        <v>11</v>
      </c>
      <c r="B28" s="49"/>
      <c r="C28" s="49"/>
      <c r="D28" s="49"/>
      <c r="E28" s="49"/>
      <c r="F28" s="50"/>
      <c r="G28" s="15"/>
      <c r="H28" s="15"/>
      <c r="I28" s="15"/>
      <c r="J28" s="15"/>
      <c r="K28" s="15"/>
    </row>
    <row r="29" spans="1:11" x14ac:dyDescent="0.25">
      <c r="A29" s="2"/>
    </row>
    <row r="30" spans="1:11" ht="15.75" x14ac:dyDescent="0.25">
      <c r="A30" s="40" t="s">
        <v>34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15.75" x14ac:dyDescent="0.25">
      <c r="A31" s="33" t="s">
        <v>35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ht="15.75" x14ac:dyDescent="0.25">
      <c r="A32" s="41" t="s">
        <v>36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pans="1:11" ht="15.75" x14ac:dyDescent="0.25">
      <c r="A33" s="33" t="s">
        <v>37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5.75" x14ac:dyDescent="0.25">
      <c r="A34" s="33" t="s">
        <v>38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1" ht="15.75" x14ac:dyDescent="0.25">
      <c r="A35" s="33" t="s">
        <v>39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1" ht="15.75" x14ac:dyDescent="0.25">
      <c r="A36" s="16"/>
    </row>
  </sheetData>
  <mergeCells count="20"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  <mergeCell ref="A32:K32"/>
    <mergeCell ref="A33:K33"/>
    <mergeCell ref="A34:K34"/>
    <mergeCell ref="A35:K35"/>
    <mergeCell ref="H7:K7"/>
    <mergeCell ref="A10:K10"/>
    <mergeCell ref="A27:F27"/>
    <mergeCell ref="A28:F28"/>
    <mergeCell ref="A30:K30"/>
    <mergeCell ref="A31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1 кв</vt:lpstr>
      <vt:lpstr>2 кв</vt:lpstr>
      <vt:lpstr>3 кв</vt:lpstr>
      <vt:lpstr>4 кв</vt:lpstr>
      <vt:lpstr>1кв25</vt:lpstr>
      <vt:lpstr>2кв25</vt:lpstr>
      <vt:lpstr>3 кв25</vt:lpstr>
      <vt:lpstr>'1 кв'!_Hlk109510007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O. Savchenko</dc:creator>
  <cp:lastModifiedBy>Ekaterina O. Savchenko</cp:lastModifiedBy>
  <dcterms:created xsi:type="dcterms:W3CDTF">2015-06-05T18:19:34Z</dcterms:created>
  <dcterms:modified xsi:type="dcterms:W3CDTF">2025-10-20T05:41:37Z</dcterms:modified>
</cp:coreProperties>
</file>