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Shakhnoza.Akhrarova\Рабочий стол\Каб Мин отчет\"/>
    </mc:Choice>
  </mc:AlternateContent>
  <xr:revisionPtr revIDLastSave="0" documentId="8_{6135B2E7-994D-497D-A805-1025B96C0C8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 жадвал" sheetId="7" r:id="rId1"/>
  </sheets>
  <definedNames>
    <definedName name="_xlnm.Print_Area" localSheetId="0">'2 жадвал'!$A$1:$Q$37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7" l="1"/>
  <c r="K11" i="7"/>
  <c r="K12" i="7"/>
  <c r="K13" i="7"/>
  <c r="K14" i="7"/>
  <c r="K15" i="7"/>
  <c r="K16" i="7"/>
  <c r="K17" i="7"/>
  <c r="K9" i="7"/>
  <c r="K8" i="7"/>
  <c r="C14" i="7" l="1"/>
  <c r="D14" i="7"/>
  <c r="C15" i="7"/>
  <c r="D15" i="7"/>
  <c r="C16" i="7"/>
  <c r="D16" i="7"/>
  <c r="C17" i="7"/>
  <c r="D17" i="7"/>
  <c r="D8" i="7" l="1"/>
  <c r="D9" i="7"/>
  <c r="D10" i="7"/>
  <c r="D11" i="7"/>
  <c r="D12" i="7"/>
  <c r="D13" i="7"/>
  <c r="C9" i="7"/>
  <c r="C10" i="7"/>
  <c r="C11" i="7"/>
  <c r="C12" i="7"/>
  <c r="C13" i="7"/>
  <c r="C8" i="7"/>
  <c r="Q18" i="7" l="1"/>
  <c r="P18" i="7" l="1"/>
  <c r="N18" i="7"/>
  <c r="M18" i="7"/>
  <c r="L18" i="7"/>
  <c r="J18" i="7"/>
  <c r="I18" i="7"/>
  <c r="H18" i="7"/>
  <c r="G18" i="7"/>
  <c r="F18" i="7"/>
  <c r="E18" i="7"/>
  <c r="D18" i="7"/>
  <c r="C18" i="7"/>
  <c r="K18" i="7" l="1"/>
  <c r="O18" i="7" l="1"/>
</calcChain>
</file>

<file path=xl/sharedStrings.xml><?xml version="1.0" encoding="utf-8"?>
<sst xmlns="http://schemas.openxmlformats.org/spreadsheetml/2006/main" count="39" uniqueCount="33">
  <si>
    <t>Murojaatlar shakllari</t>
  </si>
  <si>
    <t>Yozma 
murojaatlar</t>
  </si>
  <si>
    <t xml:space="preserve">            Jami:</t>
  </si>
  <si>
    <t xml:space="preserve">Nazoratga olinganlar    </t>
  </si>
  <si>
    <t xml:space="preserve">Takroriylar     </t>
  </si>
  <si>
    <t>Muddati buzilganlar</t>
  </si>
  <si>
    <t xml:space="preserve">Tushuntirildi    </t>
  </si>
  <si>
    <t xml:space="preserve">Rad etildi  </t>
  </si>
  <si>
    <t>2-jadval</t>
  </si>
  <si>
    <t>Murojaatda ko‘tarilgan masalalar</t>
  </si>
  <si>
    <t>T/r</t>
  </si>
  <si>
    <t>Jumladan</t>
  </si>
  <si>
    <t xml:space="preserve">Choralar
ko‘rildi        </t>
  </si>
  <si>
    <t xml:space="preserve">Ko‘rib 
chiqilmoqda       </t>
  </si>
  <si>
    <t>Elektron
murojaatlar</t>
  </si>
  <si>
    <t>Jami 
murojaatlar</t>
  </si>
  <si>
    <r>
      <t xml:space="preserve">Og‘zaki murojaatlar 
</t>
    </r>
    <r>
      <rPr>
        <i/>
        <sz val="16"/>
        <rFont val="Times New Roman"/>
        <family val="1"/>
        <charset val="204"/>
      </rPr>
      <t xml:space="preserve">(shaxsiy qabul, 
sayyor qabul, mas’ul xodimlar qabuli va ishonch telefon)  </t>
    </r>
  </si>
  <si>
    <t>Foydalanilmagan aviabiletlar uchun pul mablag‘larini qaytarish</t>
  </si>
  <si>
    <t>Bepul aviabiletlar, chegirma, imtiyozlar taqdim etish</t>
  </si>
  <si>
    <t>Vaucherlar, parvozlar to‘g‘risida va b. maʼlumotnomalar taqdim etish</t>
  </si>
  <si>
    <t>Aviabiletlarni qayta rasmiylashtirish</t>
  </si>
  <si>
    <t>Moddiy yordam ko‘rsatish</t>
  </si>
  <si>
    <t>Yetkazilgan moddiy zararni qoplash, kompensatsiya</t>
  </si>
  <si>
    <t>Mehnat munosabatlari</t>
  </si>
  <si>
    <t>Qarzdolikdan norozilik</t>
  </si>
  <si>
    <t>Xodimlarning xatti-xarakatlaridan norozilik</t>
  </si>
  <si>
    <t>Turli mavzu</t>
  </si>
  <si>
    <t>U.A. Xusanov</t>
  </si>
  <si>
    <t xml:space="preserve">                                                          Boshqaruv raisining birinchi o'rinbosari</t>
  </si>
  <si>
    <t>2025-y</t>
  </si>
  <si>
    <t xml:space="preserve">2025-yil bo‘yicha murojaatlarni ko‘rib chiqish holatlari     </t>
  </si>
  <si>
    <t>2026-y</t>
  </si>
  <si>
    <t>2025 va 2026 yillarning yanvar-mart oylarida "Uzbekistan Airways" AJga jismoniy va yuridik shaxslardan tushgan va nazoratga olingan murojaatlarni ko‘rib chiqish natijalari to‘g‘risida maʼlumot.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</si>
</sst>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7" fillId="0" borderId="1"/>
    <xf numFmtId="0" fontId="12" fillId="0" borderId="1"/>
    <xf numFmtId="0" fontId="1" fillId="0" borderId="1"/>
    <xf numFmtId="0" fontId="12" fillId="0" borderId="1"/>
  </cellStyleXfs>
  <cellXfs count="59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4" fillId="2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6" xfId="0" applyFont="1" applyBorder="1" applyAlignment="1" applyProtection="1">
      <alignment horizontal="center" vertical="center" textRotation="90" wrapText="1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13" xfId="0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/>
      <protection locked="0"/>
    </xf>
    <xf numFmtId="0" fontId="5" fillId="0" borderId="6" xfId="0" applyFont="1" applyBorder="1" applyAlignment="1" applyProtection="1">
      <alignment horizontal="center" vertical="center" textRotation="90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</cellXfs>
  <cellStyles count="6">
    <cellStyle name="Обычный" xfId="0" builtinId="0"/>
    <cellStyle name="Обычный 2" xfId="1" xr:uid="{00000000-0005-0000-0000-000001000000}"/>
    <cellStyle name="Обычный 2 2" xfId="4" xr:uid="{FDB4346A-39D3-42B9-A342-089EA539E926}"/>
    <cellStyle name="Обычный 3" xfId="2" xr:uid="{00000000-0005-0000-0000-000002000000}"/>
    <cellStyle name="Обычный 4" xfId="3" xr:uid="{CB7689C5-8CAB-4876-945D-F89EFFB4E457}"/>
    <cellStyle name="Обычный 5" xfId="5" xr:uid="{205E9B81-2F9D-42A2-B1A4-66F8B3007022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00"/>
    <pageSetUpPr fitToPage="1"/>
  </sheetPr>
  <dimension ref="A1:Q37"/>
  <sheetViews>
    <sheetView tabSelected="1" topLeftCell="A4" zoomScale="70" zoomScaleNormal="70" zoomScaleSheetLayoutView="70" workbookViewId="0">
      <pane ySplit="3" topLeftCell="A7" activePane="bottomLeft" state="frozen"/>
      <selection activeCell="A4" sqref="A4"/>
      <selection pane="bottomLeft" activeCell="O12" sqref="O12"/>
    </sheetView>
  </sheetViews>
  <sheetFormatPr defaultColWidth="9.140625" defaultRowHeight="20.25" x14ac:dyDescent="0.2"/>
  <cols>
    <col min="1" max="1" width="6" style="1" customWidth="1"/>
    <col min="2" max="2" width="50.140625" style="1" customWidth="1"/>
    <col min="3" max="17" width="14.28515625" style="1" customWidth="1"/>
    <col min="18" max="16384" width="9.140625" style="1"/>
  </cols>
  <sheetData>
    <row r="1" spans="1:17" ht="71.25" customHeight="1" x14ac:dyDescent="0.35">
      <c r="A1" s="48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5.5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58" t="s">
        <v>8</v>
      </c>
      <c r="Q2" s="58"/>
    </row>
    <row r="3" spans="1:17" ht="30.75" customHeight="1" x14ac:dyDescent="0.2">
      <c r="A3" s="36" t="s">
        <v>10</v>
      </c>
      <c r="B3" s="39" t="s">
        <v>9</v>
      </c>
      <c r="C3" s="42" t="s">
        <v>15</v>
      </c>
      <c r="D3" s="43"/>
      <c r="E3" s="56" t="s">
        <v>0</v>
      </c>
      <c r="F3" s="56"/>
      <c r="G3" s="56"/>
      <c r="H3" s="56"/>
      <c r="I3" s="56"/>
      <c r="J3" s="56"/>
      <c r="K3" s="56" t="s">
        <v>30</v>
      </c>
      <c r="L3" s="56"/>
      <c r="M3" s="56"/>
      <c r="N3" s="56"/>
      <c r="O3" s="56"/>
      <c r="P3" s="56"/>
      <c r="Q3" s="57"/>
    </row>
    <row r="4" spans="1:17" ht="51" customHeight="1" x14ac:dyDescent="0.2">
      <c r="A4" s="37"/>
      <c r="B4" s="40"/>
      <c r="C4" s="44"/>
      <c r="D4" s="45"/>
      <c r="E4" s="31" t="s">
        <v>1</v>
      </c>
      <c r="F4" s="31"/>
      <c r="G4" s="31" t="s">
        <v>14</v>
      </c>
      <c r="H4" s="31"/>
      <c r="I4" s="31" t="s">
        <v>16</v>
      </c>
      <c r="J4" s="31"/>
      <c r="K4" s="32" t="s">
        <v>3</v>
      </c>
      <c r="L4" s="50" t="s">
        <v>11</v>
      </c>
      <c r="M4" s="50"/>
      <c r="N4" s="50"/>
      <c r="O4" s="50"/>
      <c r="P4" s="32" t="s">
        <v>4</v>
      </c>
      <c r="Q4" s="51" t="s">
        <v>5</v>
      </c>
    </row>
    <row r="5" spans="1:17" ht="88.5" customHeight="1" x14ac:dyDescent="0.2">
      <c r="A5" s="37"/>
      <c r="B5" s="40"/>
      <c r="C5" s="46"/>
      <c r="D5" s="47"/>
      <c r="E5" s="31"/>
      <c r="F5" s="31"/>
      <c r="G5" s="31"/>
      <c r="H5" s="31"/>
      <c r="I5" s="31"/>
      <c r="J5" s="31"/>
      <c r="K5" s="32"/>
      <c r="L5" s="32" t="s">
        <v>12</v>
      </c>
      <c r="M5" s="32" t="s">
        <v>6</v>
      </c>
      <c r="N5" s="53" t="s">
        <v>7</v>
      </c>
      <c r="O5" s="32" t="s">
        <v>13</v>
      </c>
      <c r="P5" s="32"/>
      <c r="Q5" s="51"/>
    </row>
    <row r="6" spans="1:17" ht="38.25" customHeight="1" thickBot="1" x14ac:dyDescent="0.25">
      <c r="A6" s="38"/>
      <c r="B6" s="41"/>
      <c r="C6" s="8" t="s">
        <v>29</v>
      </c>
      <c r="D6" s="8" t="s">
        <v>31</v>
      </c>
      <c r="E6" s="8" t="s">
        <v>29</v>
      </c>
      <c r="F6" s="8" t="s">
        <v>31</v>
      </c>
      <c r="G6" s="8" t="s">
        <v>29</v>
      </c>
      <c r="H6" s="8" t="s">
        <v>31</v>
      </c>
      <c r="I6" s="8" t="s">
        <v>29</v>
      </c>
      <c r="J6" s="8" t="s">
        <v>31</v>
      </c>
      <c r="K6" s="33"/>
      <c r="L6" s="33"/>
      <c r="M6" s="33"/>
      <c r="N6" s="54"/>
      <c r="O6" s="55"/>
      <c r="P6" s="33"/>
      <c r="Q6" s="52"/>
    </row>
    <row r="7" spans="1:17" ht="27.75" customHeight="1" thickBot="1" x14ac:dyDescent="0.25">
      <c r="A7" s="9">
        <v>1</v>
      </c>
      <c r="B7" s="13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3">
        <v>11</v>
      </c>
      <c r="L7" s="13">
        <v>12</v>
      </c>
      <c r="M7" s="10">
        <v>13</v>
      </c>
      <c r="N7" s="13">
        <v>14</v>
      </c>
      <c r="O7" s="13">
        <v>15</v>
      </c>
      <c r="P7" s="13">
        <v>16</v>
      </c>
      <c r="Q7" s="28">
        <v>17</v>
      </c>
    </row>
    <row r="8" spans="1:17" ht="50.25" customHeight="1" x14ac:dyDescent="0.2">
      <c r="A8" s="18">
        <v>1</v>
      </c>
      <c r="B8" s="23" t="s">
        <v>17</v>
      </c>
      <c r="C8" s="24">
        <f>E8+G8+I8</f>
        <v>55</v>
      </c>
      <c r="D8" s="24">
        <f>F8+H8+J8</f>
        <v>41</v>
      </c>
      <c r="E8" s="20">
        <v>11</v>
      </c>
      <c r="F8" s="25">
        <v>4</v>
      </c>
      <c r="G8" s="20">
        <v>24</v>
      </c>
      <c r="H8" s="25">
        <v>36</v>
      </c>
      <c r="I8" s="20">
        <v>20</v>
      </c>
      <c r="J8" s="25">
        <v>1</v>
      </c>
      <c r="K8" s="24">
        <f>IF((F8+H8+J8)&gt;=SUM(L8:O8),SUM(L8:O8),"ХАТО")</f>
        <v>41</v>
      </c>
      <c r="L8" s="25">
        <v>20</v>
      </c>
      <c r="M8" s="25">
        <v>13</v>
      </c>
      <c r="N8" s="25">
        <v>0</v>
      </c>
      <c r="O8" s="25">
        <v>8</v>
      </c>
      <c r="P8" s="26">
        <v>0</v>
      </c>
      <c r="Q8" s="27">
        <v>0</v>
      </c>
    </row>
    <row r="9" spans="1:17" ht="50.25" customHeight="1" x14ac:dyDescent="0.2">
      <c r="A9" s="11">
        <v>2</v>
      </c>
      <c r="B9" s="19" t="s">
        <v>18</v>
      </c>
      <c r="C9" s="2">
        <f t="shared" ref="C9:D13" si="0">E9+G9+I9</f>
        <v>5</v>
      </c>
      <c r="D9" s="2">
        <f t="shared" si="0"/>
        <v>12</v>
      </c>
      <c r="E9" s="20">
        <v>3</v>
      </c>
      <c r="F9" s="20">
        <v>9</v>
      </c>
      <c r="G9" s="20">
        <v>2</v>
      </c>
      <c r="H9" s="20">
        <v>2</v>
      </c>
      <c r="I9" s="20">
        <v>0</v>
      </c>
      <c r="J9" s="20">
        <v>1</v>
      </c>
      <c r="K9" s="2">
        <f>IF((F9+H9+J9)&gt;=SUM(L9:O9),SUM(L9:O9),"ХАТО")</f>
        <v>12</v>
      </c>
      <c r="L9" s="20">
        <v>7</v>
      </c>
      <c r="M9" s="20">
        <v>5</v>
      </c>
      <c r="N9" s="20">
        <v>0</v>
      </c>
      <c r="O9" s="20">
        <v>0</v>
      </c>
      <c r="P9" s="4">
        <v>0</v>
      </c>
      <c r="Q9" s="12">
        <v>0</v>
      </c>
    </row>
    <row r="10" spans="1:17" ht="50.25" customHeight="1" x14ac:dyDescent="0.2">
      <c r="A10" s="11">
        <v>3</v>
      </c>
      <c r="B10" s="19" t="s">
        <v>19</v>
      </c>
      <c r="C10" s="2">
        <f t="shared" si="0"/>
        <v>6</v>
      </c>
      <c r="D10" s="2">
        <f t="shared" si="0"/>
        <v>0</v>
      </c>
      <c r="E10" s="20">
        <v>3</v>
      </c>
      <c r="F10" s="20">
        <v>0</v>
      </c>
      <c r="G10" s="20">
        <v>0</v>
      </c>
      <c r="H10" s="20">
        <v>0</v>
      </c>
      <c r="I10" s="20">
        <v>3</v>
      </c>
      <c r="J10" s="20">
        <v>0</v>
      </c>
      <c r="K10" s="2">
        <f t="shared" ref="K10:K17" si="1">IF((F10+H10+J10)&gt;=SUM(L10:O10),SUM(L10:O10),"ХАТО")</f>
        <v>0</v>
      </c>
      <c r="L10" s="20">
        <v>0</v>
      </c>
      <c r="M10" s="20">
        <v>0</v>
      </c>
      <c r="N10" s="20">
        <v>0</v>
      </c>
      <c r="O10" s="20">
        <v>0</v>
      </c>
      <c r="P10" s="4">
        <v>0</v>
      </c>
      <c r="Q10" s="12">
        <v>0</v>
      </c>
    </row>
    <row r="11" spans="1:17" ht="50.25" customHeight="1" x14ac:dyDescent="0.2">
      <c r="A11" s="11">
        <v>4</v>
      </c>
      <c r="B11" s="19" t="s">
        <v>20</v>
      </c>
      <c r="C11" s="2">
        <f t="shared" si="0"/>
        <v>6</v>
      </c>
      <c r="D11" s="2">
        <f t="shared" si="0"/>
        <v>7</v>
      </c>
      <c r="E11" s="20">
        <v>3</v>
      </c>
      <c r="F11" s="20">
        <v>0</v>
      </c>
      <c r="G11" s="20">
        <v>0</v>
      </c>
      <c r="H11" s="20">
        <v>7</v>
      </c>
      <c r="I11" s="20">
        <v>3</v>
      </c>
      <c r="J11" s="20">
        <v>0</v>
      </c>
      <c r="K11" s="2">
        <f t="shared" si="1"/>
        <v>7</v>
      </c>
      <c r="L11" s="20">
        <v>5</v>
      </c>
      <c r="M11" s="20">
        <v>2</v>
      </c>
      <c r="N11" s="20">
        <v>0</v>
      </c>
      <c r="O11" s="20">
        <v>0</v>
      </c>
      <c r="P11" s="4">
        <v>0</v>
      </c>
      <c r="Q11" s="12">
        <v>0</v>
      </c>
    </row>
    <row r="12" spans="1:17" ht="50.25" customHeight="1" x14ac:dyDescent="0.2">
      <c r="A12" s="11">
        <v>5</v>
      </c>
      <c r="B12" s="19" t="s">
        <v>21</v>
      </c>
      <c r="C12" s="2">
        <f t="shared" si="0"/>
        <v>3</v>
      </c>
      <c r="D12" s="2">
        <f t="shared" si="0"/>
        <v>0</v>
      </c>
      <c r="E12" s="20">
        <v>3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">
        <f t="shared" si="1"/>
        <v>0</v>
      </c>
      <c r="L12" s="20">
        <v>0</v>
      </c>
      <c r="M12" s="20">
        <v>0</v>
      </c>
      <c r="N12" s="20">
        <v>0</v>
      </c>
      <c r="O12" s="20">
        <v>0</v>
      </c>
      <c r="P12" s="4">
        <v>0</v>
      </c>
      <c r="Q12" s="12">
        <v>0</v>
      </c>
    </row>
    <row r="13" spans="1:17" ht="50.25" customHeight="1" x14ac:dyDescent="0.2">
      <c r="A13" s="11">
        <v>6</v>
      </c>
      <c r="B13" s="19" t="s">
        <v>22</v>
      </c>
      <c r="C13" s="2">
        <f t="shared" si="0"/>
        <v>5</v>
      </c>
      <c r="D13" s="2">
        <f t="shared" si="0"/>
        <v>20</v>
      </c>
      <c r="E13" s="20">
        <v>3</v>
      </c>
      <c r="F13" s="20">
        <v>2</v>
      </c>
      <c r="G13" s="20">
        <v>2</v>
      </c>
      <c r="H13" s="20">
        <v>17</v>
      </c>
      <c r="I13" s="20">
        <v>0</v>
      </c>
      <c r="J13" s="20">
        <v>1</v>
      </c>
      <c r="K13" s="2">
        <f t="shared" si="1"/>
        <v>20</v>
      </c>
      <c r="L13" s="20">
        <v>7</v>
      </c>
      <c r="M13" s="20">
        <v>10</v>
      </c>
      <c r="N13" s="20">
        <v>0</v>
      </c>
      <c r="O13" s="20">
        <v>3</v>
      </c>
      <c r="P13" s="4">
        <v>0</v>
      </c>
      <c r="Q13" s="12">
        <v>0</v>
      </c>
    </row>
    <row r="14" spans="1:17" ht="50.25" customHeight="1" x14ac:dyDescent="0.2">
      <c r="A14" s="11">
        <v>7</v>
      </c>
      <c r="B14" s="19" t="s">
        <v>23</v>
      </c>
      <c r="C14" s="2">
        <f t="shared" ref="C14:C17" si="2">E14+G14+I14</f>
        <v>7</v>
      </c>
      <c r="D14" s="2">
        <f t="shared" ref="D14:D17" si="3">F14+H14+J14</f>
        <v>10</v>
      </c>
      <c r="E14" s="20">
        <v>6</v>
      </c>
      <c r="F14" s="20">
        <v>4</v>
      </c>
      <c r="G14" s="20">
        <v>1</v>
      </c>
      <c r="H14" s="20">
        <v>1</v>
      </c>
      <c r="I14" s="20">
        <v>0</v>
      </c>
      <c r="J14" s="20">
        <v>5</v>
      </c>
      <c r="K14" s="2">
        <f t="shared" si="1"/>
        <v>5</v>
      </c>
      <c r="L14" s="20">
        <v>2</v>
      </c>
      <c r="M14" s="20">
        <v>3</v>
      </c>
      <c r="N14" s="20">
        <v>0</v>
      </c>
      <c r="O14" s="20">
        <v>0</v>
      </c>
      <c r="P14" s="4">
        <v>0</v>
      </c>
      <c r="Q14" s="12">
        <v>0</v>
      </c>
    </row>
    <row r="15" spans="1:17" ht="50.25" customHeight="1" x14ac:dyDescent="0.2">
      <c r="A15" s="11">
        <v>8</v>
      </c>
      <c r="B15" s="19" t="s">
        <v>24</v>
      </c>
      <c r="C15" s="2">
        <f t="shared" si="2"/>
        <v>0</v>
      </c>
      <c r="D15" s="2">
        <f t="shared" si="3"/>
        <v>4</v>
      </c>
      <c r="E15" s="20">
        <v>0</v>
      </c>
      <c r="F15" s="20">
        <v>2</v>
      </c>
      <c r="G15" s="20">
        <v>0</v>
      </c>
      <c r="H15" s="20">
        <v>2</v>
      </c>
      <c r="I15" s="20">
        <v>0</v>
      </c>
      <c r="J15" s="20">
        <v>0</v>
      </c>
      <c r="K15" s="2">
        <f t="shared" si="1"/>
        <v>4</v>
      </c>
      <c r="L15" s="20">
        <v>0</v>
      </c>
      <c r="M15" s="20">
        <v>3</v>
      </c>
      <c r="N15" s="20">
        <v>0</v>
      </c>
      <c r="O15" s="20">
        <v>1</v>
      </c>
      <c r="P15" s="4">
        <v>0</v>
      </c>
      <c r="Q15" s="12">
        <v>0</v>
      </c>
    </row>
    <row r="16" spans="1:17" ht="50.25" customHeight="1" x14ac:dyDescent="0.2">
      <c r="A16" s="11">
        <v>9</v>
      </c>
      <c r="B16" s="19" t="s">
        <v>25</v>
      </c>
      <c r="C16" s="2">
        <f t="shared" si="2"/>
        <v>11</v>
      </c>
      <c r="D16" s="2">
        <f t="shared" si="3"/>
        <v>9</v>
      </c>
      <c r="E16" s="20">
        <v>0</v>
      </c>
      <c r="F16" s="20">
        <v>1</v>
      </c>
      <c r="G16" s="20">
        <v>2</v>
      </c>
      <c r="H16" s="20">
        <v>5</v>
      </c>
      <c r="I16" s="20">
        <v>9</v>
      </c>
      <c r="J16" s="20">
        <v>3</v>
      </c>
      <c r="K16" s="2">
        <f t="shared" si="1"/>
        <v>9</v>
      </c>
      <c r="L16" s="20">
        <v>0</v>
      </c>
      <c r="M16" s="20">
        <v>7</v>
      </c>
      <c r="N16" s="20">
        <v>0</v>
      </c>
      <c r="O16" s="20">
        <v>2</v>
      </c>
      <c r="P16" s="4">
        <v>0</v>
      </c>
      <c r="Q16" s="12">
        <v>0</v>
      </c>
    </row>
    <row r="17" spans="1:17" ht="50.25" customHeight="1" x14ac:dyDescent="0.2">
      <c r="A17" s="11">
        <v>10</v>
      </c>
      <c r="B17" s="19" t="s">
        <v>26</v>
      </c>
      <c r="C17" s="2">
        <f t="shared" si="2"/>
        <v>38</v>
      </c>
      <c r="D17" s="2">
        <f t="shared" si="3"/>
        <v>44</v>
      </c>
      <c r="E17" s="20">
        <v>6</v>
      </c>
      <c r="F17" s="20">
        <v>4</v>
      </c>
      <c r="G17" s="20">
        <v>3</v>
      </c>
      <c r="H17" s="20">
        <v>13</v>
      </c>
      <c r="I17" s="20">
        <v>29</v>
      </c>
      <c r="J17" s="20">
        <v>27</v>
      </c>
      <c r="K17" s="2">
        <f t="shared" si="1"/>
        <v>44</v>
      </c>
      <c r="L17" s="20">
        <v>30</v>
      </c>
      <c r="M17" s="20">
        <v>13</v>
      </c>
      <c r="N17" s="20">
        <v>0</v>
      </c>
      <c r="O17" s="20">
        <v>1</v>
      </c>
      <c r="P17" s="4">
        <v>0</v>
      </c>
      <c r="Q17" s="12">
        <v>0</v>
      </c>
    </row>
    <row r="18" spans="1:17" s="5" customFormat="1" ht="26.25" customHeight="1" thickBot="1" x14ac:dyDescent="0.25">
      <c r="A18" s="34" t="s">
        <v>2</v>
      </c>
      <c r="B18" s="35"/>
      <c r="C18" s="14">
        <f t="shared" ref="C18:N18" si="4">SUM(C8:C17)</f>
        <v>136</v>
      </c>
      <c r="D18" s="15">
        <f t="shared" si="4"/>
        <v>147</v>
      </c>
      <c r="E18" s="14">
        <f t="shared" si="4"/>
        <v>38</v>
      </c>
      <c r="F18" s="14">
        <f t="shared" si="4"/>
        <v>26</v>
      </c>
      <c r="G18" s="14">
        <f t="shared" si="4"/>
        <v>34</v>
      </c>
      <c r="H18" s="14">
        <f t="shared" si="4"/>
        <v>83</v>
      </c>
      <c r="I18" s="15">
        <f t="shared" si="4"/>
        <v>64</v>
      </c>
      <c r="J18" s="15">
        <f t="shared" si="4"/>
        <v>38</v>
      </c>
      <c r="K18" s="14">
        <f t="shared" si="4"/>
        <v>142</v>
      </c>
      <c r="L18" s="17">
        <f t="shared" si="4"/>
        <v>71</v>
      </c>
      <c r="M18" s="17">
        <f t="shared" si="4"/>
        <v>56</v>
      </c>
      <c r="N18" s="17">
        <f t="shared" si="4"/>
        <v>0</v>
      </c>
      <c r="O18" s="17" t="e">
        <f>IF(SUM(O8:O17)=#REF!,SUM(O8:O17),"ХАТО")</f>
        <v>#REF!</v>
      </c>
      <c r="P18" s="15">
        <f>SUM(P8:P17)</f>
        <v>0</v>
      </c>
      <c r="Q18" s="16">
        <f>SUM(Q8:Q17)</f>
        <v>0</v>
      </c>
    </row>
    <row r="19" spans="1:17" ht="54" customHeight="1" x14ac:dyDescent="0.2">
      <c r="A19" s="6"/>
      <c r="B19" s="6"/>
      <c r="C19" s="6"/>
      <c r="D19" s="6"/>
      <c r="E19" s="30"/>
      <c r="F19" s="3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s="5" customFormat="1" ht="22.5" x14ac:dyDescent="0.3">
      <c r="B20" s="22" t="s">
        <v>28</v>
      </c>
      <c r="C20" s="21"/>
      <c r="D20" s="22"/>
      <c r="E20" s="22"/>
      <c r="F20" s="22"/>
      <c r="I20" s="21"/>
      <c r="J20" s="21" t="s">
        <v>27</v>
      </c>
      <c r="K20" s="22"/>
      <c r="L20" s="7"/>
      <c r="M20" s="7"/>
      <c r="N20" s="7"/>
      <c r="O20" s="7"/>
    </row>
    <row r="22" spans="1:17" ht="0.75" customHeight="1" x14ac:dyDescent="0.2"/>
    <row r="23" spans="1:17" ht="35.25" hidden="1" customHeight="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hidden="1" x14ac:dyDescent="0.2"/>
    <row r="25" spans="1:17" hidden="1" x14ac:dyDescent="0.2"/>
    <row r="26" spans="1:17" hidden="1" x14ac:dyDescent="0.2"/>
    <row r="27" spans="1:17" ht="9" hidden="1" customHeight="1" x14ac:dyDescent="0.2"/>
    <row r="28" spans="1:17" hidden="1" x14ac:dyDescent="0.2"/>
    <row r="29" spans="1:17" hidden="1" x14ac:dyDescent="0.2"/>
    <row r="30" spans="1:17" ht="63.75" hidden="1" customHeight="1" x14ac:dyDescent="0.2"/>
    <row r="31" spans="1:17" ht="27" hidden="1" customHeight="1" x14ac:dyDescent="0.2"/>
    <row r="32" spans="1:17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</sheetData>
  <sheetProtection algorithmName="SHA-512" hashValue="x2dULjafNHJXjm4VoraJNQAQiQQy3rr4d4a1OS+N1SkgQuKwytZhVdrTX0iMTj1D3hJH4HzI/EBzFJFL17E9Iw==" saltValue="v3tr+pkVllzegUEGFgHzTg==" spinCount="100000" sheet="1" formatCells="0" formatColumns="0" formatRows="0" insertColumns="0" insertHyperlinks="0" deleteColumns="0" sort="0" autoFilter="0" pivotTables="0"/>
  <mergeCells count="21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23:Q23"/>
    <mergeCell ref="E19:F19"/>
    <mergeCell ref="E4:F5"/>
    <mergeCell ref="G4:H5"/>
    <mergeCell ref="I4:J5"/>
    <mergeCell ref="K4:K6"/>
    <mergeCell ref="A18:B18"/>
    <mergeCell ref="A3:A6"/>
    <mergeCell ref="B3:B6"/>
    <mergeCell ref="C3:D5"/>
  </mergeCells>
  <printOptions horizontalCentered="1"/>
  <pageMargins left="0.23622047244094491" right="0.23622047244094491" top="0.39370078740157483" bottom="0.39370078740157483" header="0" footer="0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жадвал</vt:lpstr>
      <vt:lpstr>'2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Shakhnoza B. Akhrarova</cp:lastModifiedBy>
  <cp:lastPrinted>2026-03-31T08:44:19Z</cp:lastPrinted>
  <dcterms:created xsi:type="dcterms:W3CDTF">2018-07-02T07:03:44Z</dcterms:created>
  <dcterms:modified xsi:type="dcterms:W3CDTF">2026-04-01T04:40:00Z</dcterms:modified>
</cp:coreProperties>
</file>